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Position'!$A$2:$L$58</definedName>
    <definedName name="_xlnm.Print_Area" localSheetId="3">'Stmt of Cashflow'!$A$1:$E$70</definedName>
    <definedName name="_xlnm.Print_Area" localSheetId="2">'Stmt of Comprehensive Income'!$A$1:$K$53</definedName>
    <definedName name="_xlnm.Print_Area" localSheetId="1">'Stmt of Equity'!$A$1:$P$114</definedName>
  </definedNames>
  <calcPr fullCalcOnLoad="1"/>
</workbook>
</file>

<file path=xl/sharedStrings.xml><?xml version="1.0" encoding="utf-8"?>
<sst xmlns="http://schemas.openxmlformats.org/spreadsheetml/2006/main" count="219" uniqueCount="159">
  <si>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</si>
  <si>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</si>
  <si>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</si>
  <si>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</si>
  <si>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</si>
  <si>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</si>
  <si>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</si>
  <si>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</si>
  <si>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</si>
  <si>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</si>
  <si>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</si>
  <si>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</si>
  <si>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</si>
  <si>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</si>
  <si>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</si>
  <si>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</si>
  <si>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</si>
  <si>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</si>
  <si>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</si>
  <si>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</si>
  <si>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</si>
  <si>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</si>
  <si>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</si>
  <si>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</si>
  <si>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</si>
  <si>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</si>
  <si>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</si>
  <si>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</si>
  <si>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</si>
  <si>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</si>
  <si>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</si>
  <si>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</si>
  <si>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</si>
  <si>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</si>
  <si>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</si>
  <si>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</si>
  <si>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</si>
  <si>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</si>
  <si>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</si>
  <si>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</si>
  <si>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</si>
  <si>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</si>
  <si>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</si>
  <si>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</si>
  <si>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</si>
  <si>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</si>
  <si>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</si>
  <si>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</si>
  <si>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</si>
  <si>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</si>
  <si>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</si>
  <si>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</si>
  <si>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</si>
  <si>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</si>
  <si>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</si>
  <si>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</si>
  <si>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</si>
  <si>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</si>
  <si>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</si>
  <si>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</si>
  <si>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</si>
  <si>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</si>
  <si>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</si>
  <si>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</si>
  <si>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</si>
  <si>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</si>
  <si>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</si>
  <si>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</si>
  <si>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</si>
  <si>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</si>
  <si>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</si>
  <si>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</si>
  <si>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</si>
  <si>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</si>
  <si>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</si>
  <si>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</si>
  <si>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</si>
  <si>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</si>
  <si>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</si>
  <si>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</si>
  <si>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</si>
  <si>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</si>
  <si>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</si>
  <si>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</si>
  <si>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</si>
  <si>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</si>
  <si>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</si>
  <si>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</si>
  <si>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</si>
  <si>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</si>
  <si>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</si>
  <si>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</si>
  <si>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</si>
  <si>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</si>
  <si>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</si>
  <si>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</si>
  <si>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</si>
  <si>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</si>
  <si>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</si>
  <si>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</si>
  <si>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</si>
  <si>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</si>
  <si>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</si>
  <si>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</si>
  <si>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</si>
  <si>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</si>
  <si>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</si>
  <si>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</si>
  <si>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</si>
  <si>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</si>
  <si>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</si>
  <si>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</si>
  <si>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</si>
  <si>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</si>
  <si>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</si>
  <si>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>At 1 April 2011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</si>
  <si>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</si>
  <si>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</si>
  <si>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</si>
  <si>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</si>
  <si>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</si>
  <si>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</si>
  <si>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</si>
  <si>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</si>
  <si>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</si>
  <si>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</si>
  <si>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generated from operations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</si>
  <si>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</si>
  <si>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</si>
  <si>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</si>
  <si>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</si>
  <si>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</si>
  <si>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</si>
  <si>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</si>
  <si>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Unrealised loss in foreign exchange</t>
  </si>
  <si>
    <t>Write down inventories</t>
  </si>
  <si>
    <t>Impairment loss on doubtful debt</t>
  </si>
  <si>
    <t>Gain on disposal of property, plant and equipment</t>
  </si>
  <si>
    <t>Bad debts recovered</t>
  </si>
  <si>
    <t>the year</t>
  </si>
  <si>
    <t xml:space="preserve"> for the year ended 31 March 2012 and the accompanying explanatory notes attached to interim financial statements)</t>
  </si>
  <si>
    <t>At 1 April 2012</t>
  </si>
  <si>
    <t>Total comprehensive income for the period</t>
  </si>
  <si>
    <t xml:space="preserve">              for the year ended  31 March 2012 and the accompanying explanatory notes attached to the interim financial statements)</t>
  </si>
  <si>
    <t xml:space="preserve">   for the year ended 31 March 2012 and the accompanying explanatory notes attached to the interim financial statements)</t>
  </si>
  <si>
    <t xml:space="preserve">               ended 31 March 2012 and the accompanying explanatory notes attached to interim financial statements.)</t>
  </si>
  <si>
    <t>Net cash generated from operating activities</t>
  </si>
  <si>
    <t>As at 31 March 2013</t>
  </si>
  <si>
    <t>31-Mar-13</t>
  </si>
  <si>
    <t>For the year ended 31 March 2013</t>
  </si>
  <si>
    <t>At 31 Mar 2013</t>
  </si>
  <si>
    <t>At 31 Mar 2012</t>
  </si>
  <si>
    <t>Year ended</t>
  </si>
  <si>
    <t>31 Mar</t>
  </si>
  <si>
    <t>31.03.2013</t>
  </si>
  <si>
    <t>31.03.2012</t>
  </si>
  <si>
    <t>Property, plant and equipment written off</t>
  </si>
  <si>
    <t>Tax refund/(paid)</t>
  </si>
  <si>
    <t>Condensed Consolidated Statement of Comprehensive Income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</si>
</sst>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1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O157"/>
  <sheetViews>
    <sheetView view="pageBreakPreview" zoomScaleSheetLayoutView="100" zoomScalePageLayoutView="0" workbookViewId="0" topLeftCell="A1">
      <selection activeCell="F5" sqref="F5"/>
    </sheetView>
  </sheetViews>
  <sheetFormatPr defaultColWidth="9.28125" defaultRowHeight="12.75"/>
  <cols>
    <col min="1" max="1" width="1.57421875" style="0" customWidth="1"/>
    <col min="2" max="2" width="3.7109375" style="0" customWidth="1"/>
    <col min="3" max="5" width="9.28125" style="0" customWidth="1"/>
    <col min="6" max="6" width="20.421875" style="0" customWidth="1"/>
    <col min="7" max="7" width="4.421875" style="0" customWidth="1"/>
    <col min="8" max="8" width="7.00390625" style="0" customWidth="1"/>
    <col min="9" max="9" width="16.8515625" style="0" customWidth="1"/>
    <col min="10" max="10" width="1.57421875" style="0" customWidth="1"/>
    <col min="11" max="11" width="16.8515625" style="0" customWidth="1"/>
    <col min="12" max="12" width="3.7109375" style="0" customWidth="1"/>
  </cols>
  <sheetData>
    <row r="1" ht="8.25" customHeight="1"/>
    <row r="2" spans="2:7" s="89" customFormat="1" ht="26.25" customHeight="1">
      <c r="B2" s="69" t="s">
        <v>32</v>
      </c>
      <c r="C2" s="88"/>
      <c r="D2" s="88"/>
      <c r="E2" s="88"/>
      <c r="F2" s="88"/>
      <c r="G2" s="88"/>
    </row>
    <row r="3" spans="2:15" s="89" customFormat="1" ht="17.25" customHeight="1">
      <c r="B3" s="72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M3" s="90"/>
      <c r="N3" s="90"/>
      <c r="O3" s="90"/>
    </row>
    <row r="4" spans="2:15" s="89" customFormat="1" ht="17.25" customHeight="1">
      <c r="B4" s="72" t="s">
        <v>34</v>
      </c>
      <c r="C4" s="108"/>
      <c r="D4" s="108"/>
      <c r="E4" s="108"/>
      <c r="F4" s="108"/>
      <c r="G4" s="108"/>
      <c r="H4" s="108"/>
      <c r="I4" s="108"/>
      <c r="J4" s="108"/>
      <c r="K4" s="108"/>
      <c r="M4" s="90"/>
      <c r="N4" s="90"/>
      <c r="O4" s="90"/>
    </row>
    <row r="5" spans="2:11" s="89" customFormat="1" ht="17.25" customHeight="1">
      <c r="B5" s="75"/>
      <c r="C5" s="107"/>
      <c r="D5" s="107"/>
      <c r="E5" s="107"/>
      <c r="F5" s="107"/>
      <c r="G5" s="107"/>
      <c r="H5" s="107"/>
      <c r="I5" s="107"/>
      <c r="J5" s="107"/>
      <c r="K5" s="107"/>
    </row>
    <row r="6" spans="2:11" s="89" customFormat="1" ht="22.5" customHeight="1">
      <c r="B6" s="76" t="s">
        <v>87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2:7" s="89" customFormat="1" ht="18" customHeight="1">
      <c r="B7" s="76" t="s">
        <v>147</v>
      </c>
      <c r="C7" s="88"/>
      <c r="D7" s="88"/>
      <c r="E7" s="88"/>
      <c r="F7" s="88"/>
      <c r="G7" s="88"/>
    </row>
    <row r="8" spans="2:11" s="89" customFormat="1" ht="17.25" customHeight="1">
      <c r="B8" s="91"/>
      <c r="C8" s="92"/>
      <c r="D8" s="92"/>
      <c r="E8" s="93"/>
      <c r="F8" s="93"/>
      <c r="G8" s="93"/>
      <c r="H8" s="93"/>
      <c r="I8" s="93"/>
      <c r="J8" s="93"/>
      <c r="K8" s="93"/>
    </row>
    <row r="9" spans="2:11" s="89" customFormat="1" ht="17.25" customHeight="1">
      <c r="B9" s="92"/>
      <c r="C9" s="92"/>
      <c r="D9" s="92"/>
      <c r="E9" s="93"/>
      <c r="F9" s="93"/>
      <c r="G9" s="93"/>
      <c r="H9" s="93"/>
      <c r="I9" s="90" t="s">
        <v>67</v>
      </c>
      <c r="J9" s="93"/>
      <c r="K9" s="90" t="s">
        <v>68</v>
      </c>
    </row>
    <row r="10" spans="2:11" s="89" customFormat="1" ht="17.25" customHeight="1">
      <c r="B10" s="92"/>
      <c r="C10" s="92"/>
      <c r="D10" s="92"/>
      <c r="E10" s="93"/>
      <c r="F10" s="93" t="s">
        <v>72</v>
      </c>
      <c r="G10" s="93"/>
      <c r="H10" s="93"/>
      <c r="I10" s="90" t="s">
        <v>69</v>
      </c>
      <c r="J10" s="90"/>
      <c r="K10" s="90" t="s">
        <v>69</v>
      </c>
    </row>
    <row r="11" spans="8:11" s="94" customFormat="1" ht="17.25" customHeight="1">
      <c r="H11" s="95"/>
      <c r="I11" s="113" t="s">
        <v>148</v>
      </c>
      <c r="J11" s="97"/>
      <c r="K11" s="96">
        <v>40999</v>
      </c>
    </row>
    <row r="12" spans="8:11" s="94" customFormat="1" ht="17.25" customHeight="1">
      <c r="H12" s="98"/>
      <c r="I12" s="99" t="s">
        <v>45</v>
      </c>
      <c r="K12" s="99" t="s">
        <v>45</v>
      </c>
    </row>
    <row r="13" spans="8:11" s="89" customFormat="1" ht="17.25" customHeight="1">
      <c r="H13" s="87"/>
      <c r="I13" s="88"/>
      <c r="K13" s="90" t="s">
        <v>70</v>
      </c>
    </row>
    <row r="14" spans="2:11" s="89" customFormat="1" ht="17.25" customHeight="1">
      <c r="B14" s="94" t="s">
        <v>88</v>
      </c>
      <c r="H14" s="87"/>
      <c r="I14" s="88"/>
      <c r="K14" s="88"/>
    </row>
    <row r="15" spans="2:11" s="89" customFormat="1" ht="17.25" customHeight="1">
      <c r="B15" s="94" t="s">
        <v>89</v>
      </c>
      <c r="H15" s="87"/>
      <c r="I15" s="88"/>
      <c r="K15" s="88"/>
    </row>
    <row r="16" spans="2:11" s="89" customFormat="1" ht="17.25" customHeight="1">
      <c r="B16" s="102" t="s">
        <v>71</v>
      </c>
      <c r="H16" s="88"/>
      <c r="I16" s="100">
        <v>111365</v>
      </c>
      <c r="J16" s="100"/>
      <c r="K16" s="100">
        <v>122566</v>
      </c>
    </row>
    <row r="17" spans="2:11" s="89" customFormat="1" ht="17.25" customHeight="1">
      <c r="B17" s="102" t="s">
        <v>82</v>
      </c>
      <c r="H17" s="88"/>
      <c r="I17" s="100">
        <v>3913</v>
      </c>
      <c r="J17" s="100"/>
      <c r="K17" s="100">
        <v>4036</v>
      </c>
    </row>
    <row r="18" spans="2:11" s="89" customFormat="1" ht="17.25" customHeight="1">
      <c r="B18" s="102" t="s">
        <v>64</v>
      </c>
      <c r="H18" s="88"/>
      <c r="I18" s="100">
        <v>452</v>
      </c>
      <c r="J18" s="100"/>
      <c r="K18" s="100">
        <v>154</v>
      </c>
    </row>
    <row r="19" spans="2:11" s="101" customFormat="1" ht="17.25" customHeight="1">
      <c r="B19" s="91"/>
      <c r="C19" s="89"/>
      <c r="D19" s="89"/>
      <c r="E19" s="89"/>
      <c r="F19" s="89"/>
      <c r="G19" s="89"/>
      <c r="H19" s="88"/>
      <c r="I19" s="103">
        <f>SUM(I16:I18)</f>
        <v>115730</v>
      </c>
      <c r="J19" s="100"/>
      <c r="K19" s="103">
        <f>SUM(K16:K18)</f>
        <v>126756</v>
      </c>
    </row>
    <row r="20" spans="2:11" s="101" customFormat="1" ht="17.25" customHeight="1">
      <c r="B20" s="104"/>
      <c r="C20" s="89"/>
      <c r="D20" s="89"/>
      <c r="E20" s="89"/>
      <c r="F20" s="89"/>
      <c r="G20" s="89"/>
      <c r="H20" s="88"/>
      <c r="I20" s="100"/>
      <c r="J20" s="100"/>
      <c r="K20" s="100"/>
    </row>
    <row r="21" spans="2:11" s="101" customFormat="1" ht="8.25" customHeight="1">
      <c r="B21" s="104"/>
      <c r="C21" s="89"/>
      <c r="D21" s="89"/>
      <c r="E21" s="89"/>
      <c r="F21" s="89"/>
      <c r="G21" s="89"/>
      <c r="H21" s="88"/>
      <c r="I21" s="100"/>
      <c r="J21" s="100"/>
      <c r="K21" s="100"/>
    </row>
    <row r="22" spans="2:11" s="89" customFormat="1" ht="17.25" customHeight="1">
      <c r="B22" s="91" t="s">
        <v>90</v>
      </c>
      <c r="H22" s="88"/>
      <c r="I22" s="100"/>
      <c r="J22" s="100"/>
      <c r="K22" s="100"/>
    </row>
    <row r="23" spans="2:11" s="89" customFormat="1" ht="17.25" customHeight="1">
      <c r="B23" s="105" t="s">
        <v>50</v>
      </c>
      <c r="H23" s="88"/>
      <c r="I23" s="100">
        <v>102729</v>
      </c>
      <c r="J23" s="100"/>
      <c r="K23" s="100">
        <v>127585</v>
      </c>
    </row>
    <row r="24" spans="2:11" s="89" customFormat="1" ht="17.25" customHeight="1">
      <c r="B24" s="6" t="s">
        <v>73</v>
      </c>
      <c r="H24" s="88"/>
      <c r="I24" s="100">
        <v>53897</v>
      </c>
      <c r="J24" s="100"/>
      <c r="K24" s="100">
        <v>60509</v>
      </c>
    </row>
    <row r="25" spans="2:11" s="101" customFormat="1" ht="17.25" customHeight="1">
      <c r="B25" s="105" t="s">
        <v>66</v>
      </c>
      <c r="C25" s="89"/>
      <c r="D25" s="89"/>
      <c r="E25" s="89"/>
      <c r="F25" s="89"/>
      <c r="G25" s="89"/>
      <c r="H25" s="88"/>
      <c r="I25" s="158">
        <v>11</v>
      </c>
      <c r="J25" s="100"/>
      <c r="K25" s="100">
        <v>9887</v>
      </c>
    </row>
    <row r="26" spans="2:11" s="89" customFormat="1" ht="17.25" customHeight="1">
      <c r="B26" s="6" t="s">
        <v>58</v>
      </c>
      <c r="H26" s="88"/>
      <c r="I26" s="100">
        <v>109341</v>
      </c>
      <c r="J26" s="100"/>
      <c r="K26" s="100">
        <v>58333</v>
      </c>
    </row>
    <row r="27" spans="2:11" s="101" customFormat="1" ht="17.25" customHeight="1">
      <c r="B27" s="91"/>
      <c r="C27" s="89"/>
      <c r="D27" s="89"/>
      <c r="E27" s="89"/>
      <c r="F27" s="89"/>
      <c r="G27" s="89"/>
      <c r="H27" s="88"/>
      <c r="I27" s="103">
        <f>SUM(I23:I26)</f>
        <v>265978</v>
      </c>
      <c r="J27" s="100"/>
      <c r="K27" s="103">
        <f>SUM(K23:K26)</f>
        <v>256314</v>
      </c>
    </row>
    <row r="28" spans="2:11" s="89" customFormat="1" ht="17.25" customHeight="1">
      <c r="B28" s="104"/>
      <c r="H28" s="88"/>
      <c r="I28" s="100"/>
      <c r="J28" s="100"/>
      <c r="K28" s="100"/>
    </row>
    <row r="29" spans="2:11" s="89" customFormat="1" ht="17.25" customHeight="1" thickBot="1">
      <c r="B29" s="91" t="s">
        <v>74</v>
      </c>
      <c r="H29" s="88"/>
      <c r="I29" s="106">
        <f>I19+I27</f>
        <v>381708</v>
      </c>
      <c r="J29" s="100"/>
      <c r="K29" s="106">
        <f>K19+K27</f>
        <v>383070</v>
      </c>
    </row>
    <row r="30" spans="2:11" s="89" customFormat="1" ht="17.25" customHeight="1" thickTop="1">
      <c r="B30" s="104"/>
      <c r="H30" s="88"/>
      <c r="I30" s="100"/>
      <c r="J30" s="100"/>
      <c r="K30" s="100"/>
    </row>
    <row r="31" spans="2:11" s="89" customFormat="1" ht="17.25" customHeight="1">
      <c r="B31" s="91"/>
      <c r="H31" s="88"/>
      <c r="I31" s="100"/>
      <c r="J31" s="100"/>
      <c r="K31" s="100"/>
    </row>
    <row r="32" spans="2:11" s="89" customFormat="1" ht="17.25" customHeight="1">
      <c r="B32" s="91" t="s">
        <v>91</v>
      </c>
      <c r="H32" s="88"/>
      <c r="I32" s="100"/>
      <c r="J32" s="100"/>
      <c r="K32" s="100"/>
    </row>
    <row r="33" spans="2:11" s="101" customFormat="1" ht="17.25" customHeight="1">
      <c r="B33" s="91" t="s">
        <v>92</v>
      </c>
      <c r="C33" s="89"/>
      <c r="D33" s="89"/>
      <c r="E33" s="89"/>
      <c r="F33" s="89"/>
      <c r="G33" s="89"/>
      <c r="H33" s="88"/>
      <c r="I33" s="100"/>
      <c r="J33" s="100"/>
      <c r="K33" s="100"/>
    </row>
    <row r="34" spans="2:11" s="101" customFormat="1" ht="17.25" customHeight="1">
      <c r="B34" s="105" t="s">
        <v>61</v>
      </c>
      <c r="C34" s="89"/>
      <c r="D34" s="89"/>
      <c r="E34" s="89"/>
      <c r="F34" s="89"/>
      <c r="G34" s="89"/>
      <c r="H34" s="88"/>
      <c r="I34" s="100">
        <v>99305</v>
      </c>
      <c r="J34" s="100"/>
      <c r="K34" s="100">
        <v>99305</v>
      </c>
    </row>
    <row r="35" spans="2:11" s="101" customFormat="1" ht="17.25" customHeight="1">
      <c r="B35" s="105" t="s">
        <v>62</v>
      </c>
      <c r="C35" s="89"/>
      <c r="D35" s="89"/>
      <c r="E35" s="89"/>
      <c r="F35" s="89"/>
      <c r="G35" s="89"/>
      <c r="H35" s="88"/>
      <c r="I35" s="100">
        <v>219955</v>
      </c>
      <c r="J35" s="100"/>
      <c r="K35" s="100">
        <v>218240</v>
      </c>
    </row>
    <row r="36" spans="2:11" s="101" customFormat="1" ht="17.25" customHeight="1">
      <c r="B36" s="91" t="s">
        <v>93</v>
      </c>
      <c r="C36" s="89"/>
      <c r="D36" s="89"/>
      <c r="E36" s="89"/>
      <c r="F36" s="89"/>
      <c r="G36" s="89"/>
      <c r="H36" s="88"/>
      <c r="I36" s="103">
        <f>I34+I35</f>
        <v>319260</v>
      </c>
      <c r="J36" s="100"/>
      <c r="K36" s="103">
        <f>K34+K35</f>
        <v>317545</v>
      </c>
    </row>
    <row r="37" spans="2:11" s="101" customFormat="1" ht="17.25" customHeight="1">
      <c r="B37" s="91"/>
      <c r="C37" s="89"/>
      <c r="D37" s="89"/>
      <c r="E37" s="89"/>
      <c r="F37" s="89"/>
      <c r="G37" s="89"/>
      <c r="H37" s="88"/>
      <c r="I37" s="100"/>
      <c r="J37" s="100"/>
      <c r="K37" s="100"/>
    </row>
    <row r="38" spans="2:11" s="101" customFormat="1" ht="9.75" customHeight="1">
      <c r="B38" s="91"/>
      <c r="C38" s="89"/>
      <c r="D38" s="89"/>
      <c r="E38" s="89"/>
      <c r="F38" s="89"/>
      <c r="G38" s="89"/>
      <c r="H38" s="88"/>
      <c r="I38" s="100"/>
      <c r="J38" s="100"/>
      <c r="K38" s="100"/>
    </row>
    <row r="39" spans="2:11" s="101" customFormat="1" ht="17.25" customHeight="1">
      <c r="B39" s="91" t="s">
        <v>94</v>
      </c>
      <c r="C39" s="89"/>
      <c r="D39" s="89"/>
      <c r="E39" s="89"/>
      <c r="F39" s="89"/>
      <c r="G39" s="89"/>
      <c r="H39" s="88"/>
      <c r="I39" s="100"/>
      <c r="J39" s="100"/>
      <c r="K39" s="100"/>
    </row>
    <row r="40" spans="2:11" s="101" customFormat="1" ht="17.25" customHeight="1">
      <c r="B40" s="6" t="s">
        <v>59</v>
      </c>
      <c r="C40" s="89"/>
      <c r="D40" s="89"/>
      <c r="E40" s="89"/>
      <c r="F40" s="89"/>
      <c r="G40" s="89"/>
      <c r="H40" s="88"/>
      <c r="I40" s="100">
        <v>0</v>
      </c>
      <c r="J40" s="100"/>
      <c r="K40" s="100">
        <v>0</v>
      </c>
    </row>
    <row r="41" spans="2:11" s="101" customFormat="1" ht="17.25" customHeight="1">
      <c r="B41" s="6" t="s">
        <v>63</v>
      </c>
      <c r="C41" s="89"/>
      <c r="D41" s="89"/>
      <c r="E41" s="89"/>
      <c r="F41" s="89"/>
      <c r="G41" s="89"/>
      <c r="H41" s="88"/>
      <c r="I41" s="100">
        <v>5247</v>
      </c>
      <c r="J41" s="100"/>
      <c r="K41" s="100">
        <v>5141</v>
      </c>
    </row>
    <row r="42" spans="2:11" s="101" customFormat="1" ht="17.25" customHeight="1">
      <c r="B42" s="94" t="s">
        <v>95</v>
      </c>
      <c r="C42" s="89"/>
      <c r="D42" s="89"/>
      <c r="E42" s="89"/>
      <c r="F42" s="89"/>
      <c r="G42" s="89"/>
      <c r="H42" s="88"/>
      <c r="I42" s="103">
        <f>I40+I41</f>
        <v>5247</v>
      </c>
      <c r="J42" s="100"/>
      <c r="K42" s="103">
        <f>K40+K41</f>
        <v>5141</v>
      </c>
    </row>
    <row r="43" spans="2:11" s="101" customFormat="1" ht="17.25" customHeight="1">
      <c r="B43" s="91"/>
      <c r="C43" s="89"/>
      <c r="D43" s="89"/>
      <c r="E43" s="89"/>
      <c r="F43" s="89"/>
      <c r="G43" s="89"/>
      <c r="H43" s="88"/>
      <c r="I43" s="100"/>
      <c r="J43" s="100"/>
      <c r="K43" s="100"/>
    </row>
    <row r="44" spans="2:11" s="101" customFormat="1" ht="17.25" customHeight="1">
      <c r="B44" s="91" t="s">
        <v>96</v>
      </c>
      <c r="C44" s="89"/>
      <c r="D44" s="89"/>
      <c r="E44" s="89"/>
      <c r="F44" s="89"/>
      <c r="G44" s="89"/>
      <c r="H44" s="88"/>
      <c r="I44" s="100"/>
      <c r="J44" s="100"/>
      <c r="K44" s="100"/>
    </row>
    <row r="45" spans="2:11" s="101" customFormat="1" ht="17.25" customHeight="1">
      <c r="B45" s="6" t="s">
        <v>51</v>
      </c>
      <c r="C45" s="89"/>
      <c r="D45" s="89"/>
      <c r="E45" s="89"/>
      <c r="F45" s="89"/>
      <c r="G45" s="89"/>
      <c r="H45" s="88"/>
      <c r="I45" s="100">
        <v>44299</v>
      </c>
      <c r="J45" s="100"/>
      <c r="K45" s="100">
        <v>51031</v>
      </c>
    </row>
    <row r="46" spans="2:11" s="101" customFormat="1" ht="17.25" customHeight="1">
      <c r="B46" s="6" t="s">
        <v>59</v>
      </c>
      <c r="C46" s="87"/>
      <c r="D46" s="87"/>
      <c r="E46" s="88"/>
      <c r="F46" s="88"/>
      <c r="G46" s="88"/>
      <c r="H46" s="89"/>
      <c r="I46" s="100">
        <v>12887</v>
      </c>
      <c r="J46" s="89"/>
      <c r="K46" s="100">
        <v>9351</v>
      </c>
    </row>
    <row r="47" spans="2:11" s="101" customFormat="1" ht="17.25" customHeight="1">
      <c r="B47" s="6" t="s">
        <v>60</v>
      </c>
      <c r="C47" s="87"/>
      <c r="D47" s="87"/>
      <c r="E47" s="88"/>
      <c r="F47" s="88"/>
      <c r="G47" s="88"/>
      <c r="H47" s="89"/>
      <c r="I47" s="158">
        <v>15</v>
      </c>
      <c r="J47" s="89"/>
      <c r="K47" s="100">
        <v>2</v>
      </c>
    </row>
    <row r="48" spans="2:11" s="89" customFormat="1" ht="15.75">
      <c r="B48" s="94" t="s">
        <v>97</v>
      </c>
      <c r="H48" s="88"/>
      <c r="I48" s="103">
        <f>SUM(I45:I47)</f>
        <v>57201</v>
      </c>
      <c r="K48" s="103">
        <f>SUM(K45:K47)</f>
        <v>60384</v>
      </c>
    </row>
    <row r="49" spans="8:9" s="89" customFormat="1" ht="15.75">
      <c r="H49" s="88"/>
      <c r="I49" s="111"/>
    </row>
    <row r="50" spans="2:11" s="89" customFormat="1" ht="15.75">
      <c r="B50" s="91" t="s">
        <v>98</v>
      </c>
      <c r="H50" s="88"/>
      <c r="I50" s="109">
        <f>I42+I48</f>
        <v>62448</v>
      </c>
      <c r="K50" s="109">
        <f>K42+K48</f>
        <v>65525</v>
      </c>
    </row>
    <row r="51" spans="8:9" s="89" customFormat="1" ht="15.75">
      <c r="H51" s="88"/>
      <c r="I51" s="111"/>
    </row>
    <row r="52" spans="2:11" s="89" customFormat="1" ht="16.5" thickBot="1">
      <c r="B52" s="94" t="s">
        <v>99</v>
      </c>
      <c r="H52" s="88"/>
      <c r="I52" s="110">
        <f>+I50+I36</f>
        <v>381708</v>
      </c>
      <c r="K52" s="110">
        <f>+K50+K36</f>
        <v>383070</v>
      </c>
    </row>
    <row r="53" s="89" customFormat="1" ht="16.5" thickTop="1">
      <c r="H53" s="88"/>
    </row>
    <row r="54" s="89" customFormat="1" ht="8.25" customHeight="1">
      <c r="H54" s="88"/>
    </row>
    <row r="55" spans="8:9" s="89" customFormat="1" ht="5.25" customHeight="1">
      <c r="H55" s="88"/>
      <c r="I55" s="135"/>
    </row>
    <row r="56" s="89" customFormat="1" ht="4.5" customHeight="1">
      <c r="H56" s="88"/>
    </row>
    <row r="57" spans="2:8" s="89" customFormat="1" ht="15.75">
      <c r="B57" s="6" t="s">
        <v>116</v>
      </c>
      <c r="H57" s="88"/>
    </row>
    <row r="58" spans="2:8" s="89" customFormat="1" ht="15.75">
      <c r="B58" s="89" t="s">
        <v>140</v>
      </c>
      <c r="H58" s="88"/>
    </row>
    <row r="59" s="89" customFormat="1" ht="15.75">
      <c r="H59" s="88"/>
    </row>
    <row r="60" s="89" customFormat="1" ht="15.75">
      <c r="H60" s="88"/>
    </row>
    <row r="61" s="89" customFormat="1" ht="15.75">
      <c r="H61" s="88"/>
    </row>
    <row r="62" s="89" customFormat="1" ht="15.75">
      <c r="H62" s="88"/>
    </row>
    <row r="63" s="89" customFormat="1" ht="15.75">
      <c r="H63" s="88"/>
    </row>
    <row r="64" s="89" customFormat="1" ht="15.75">
      <c r="H64" s="88"/>
    </row>
    <row r="65" s="89" customFormat="1" ht="15.75">
      <c r="H65" s="88"/>
    </row>
    <row r="66" s="89" customFormat="1" ht="15.75">
      <c r="H66" s="88"/>
    </row>
    <row r="67" s="89" customFormat="1" ht="15.75">
      <c r="H67" s="88"/>
    </row>
    <row r="68" s="89" customFormat="1" ht="15.75">
      <c r="H68" s="88"/>
    </row>
    <row r="69" s="89" customFormat="1" ht="15.75">
      <c r="H69" s="88"/>
    </row>
    <row r="70" s="89" customFormat="1" ht="15.75">
      <c r="H70" s="88"/>
    </row>
    <row r="71" s="89" customFormat="1" ht="15.75">
      <c r="H71" s="88"/>
    </row>
    <row r="72" s="89" customFormat="1" ht="15.75">
      <c r="H72" s="88"/>
    </row>
    <row r="73" s="89" customFormat="1" ht="15.75">
      <c r="H73" s="88"/>
    </row>
    <row r="74" s="89" customFormat="1" ht="15.75">
      <c r="H74" s="88"/>
    </row>
    <row r="75" s="89" customFormat="1" ht="15.75">
      <c r="H75" s="88"/>
    </row>
    <row r="76" s="89" customFormat="1" ht="15.75">
      <c r="H76" s="88"/>
    </row>
    <row r="77" s="89" customFormat="1" ht="15.75">
      <c r="H77" s="88"/>
    </row>
    <row r="78" s="89" customFormat="1" ht="15.75">
      <c r="H78" s="88"/>
    </row>
    <row r="79" s="89" customFormat="1" ht="15.75">
      <c r="H79" s="88"/>
    </row>
    <row r="80" s="89" customFormat="1" ht="15.75">
      <c r="H80" s="88"/>
    </row>
    <row r="81" s="89" customFormat="1" ht="15.75">
      <c r="H81" s="88"/>
    </row>
    <row r="82" s="89" customFormat="1" ht="15.75">
      <c r="H82" s="88"/>
    </row>
    <row r="83" s="89" customFormat="1" ht="15.75">
      <c r="H83" s="88"/>
    </row>
    <row r="84" s="89" customFormat="1" ht="15.75">
      <c r="H84" s="88"/>
    </row>
    <row r="85" s="89" customFormat="1" ht="15.75">
      <c r="H85" s="88"/>
    </row>
    <row r="86" s="89" customFormat="1" ht="15.75">
      <c r="H86" s="88"/>
    </row>
    <row r="87" s="89" customFormat="1" ht="15.75">
      <c r="H87" s="88"/>
    </row>
    <row r="88" s="89" customFormat="1" ht="15.75">
      <c r="H88" s="88"/>
    </row>
    <row r="89" s="89" customFormat="1" ht="15.75">
      <c r="H89" s="88"/>
    </row>
    <row r="90" s="89" customFormat="1" ht="15.75">
      <c r="H90" s="88"/>
    </row>
    <row r="91" s="89" customFormat="1" ht="15.75">
      <c r="H91" s="88"/>
    </row>
    <row r="92" s="89" customFormat="1" ht="15.75">
      <c r="H92" s="88"/>
    </row>
    <row r="93" s="89" customFormat="1" ht="15.75">
      <c r="H93" s="88"/>
    </row>
    <row r="94" s="89" customFormat="1" ht="15.75">
      <c r="H94" s="88"/>
    </row>
    <row r="95" s="89" customFormat="1" ht="15.75">
      <c r="H95" s="88"/>
    </row>
    <row r="96" s="89" customFormat="1" ht="15.75">
      <c r="H96" s="88"/>
    </row>
    <row r="97" s="89" customFormat="1" ht="15.75">
      <c r="H97" s="88"/>
    </row>
    <row r="98" s="89" customFormat="1" ht="15.75">
      <c r="H98" s="88"/>
    </row>
    <row r="99" s="89" customFormat="1" ht="15.75">
      <c r="H99" s="88"/>
    </row>
    <row r="100" s="89" customFormat="1" ht="15.75">
      <c r="H100" s="88"/>
    </row>
    <row r="101" s="89" customFormat="1" ht="15.75">
      <c r="H101" s="88"/>
    </row>
    <row r="102" s="89" customFormat="1" ht="15.75">
      <c r="H102" s="88"/>
    </row>
    <row r="103" s="89" customFormat="1" ht="15.75">
      <c r="H103" s="88"/>
    </row>
    <row r="104" s="89" customFormat="1" ht="15.75">
      <c r="H104" s="88"/>
    </row>
    <row r="105" s="89" customFormat="1" ht="15.75">
      <c r="H105" s="88"/>
    </row>
    <row r="106" s="89" customFormat="1" ht="15.75">
      <c r="H106" s="88"/>
    </row>
    <row r="107" s="89" customFormat="1" ht="15.75">
      <c r="H107" s="88"/>
    </row>
    <row r="108" s="89" customFormat="1" ht="15.75">
      <c r="H108" s="88"/>
    </row>
    <row r="109" s="89" customFormat="1" ht="15.75">
      <c r="H109" s="88"/>
    </row>
    <row r="110" s="89" customFormat="1" ht="15.75">
      <c r="H110" s="88"/>
    </row>
    <row r="111" s="89" customFormat="1" ht="15.75">
      <c r="H111" s="88"/>
    </row>
    <row r="112" s="89" customFormat="1" ht="15.75">
      <c r="H112" s="88"/>
    </row>
    <row r="113" s="89" customFormat="1" ht="15.75">
      <c r="H113" s="88"/>
    </row>
    <row r="114" s="89" customFormat="1" ht="15.75">
      <c r="H114" s="88"/>
    </row>
    <row r="115" s="89" customFormat="1" ht="15.75">
      <c r="H115" s="88"/>
    </row>
    <row r="116" s="89" customFormat="1" ht="15.75">
      <c r="H116" s="88"/>
    </row>
    <row r="117" s="89" customFormat="1" ht="15.75">
      <c r="H117" s="88"/>
    </row>
    <row r="118" s="89" customFormat="1" ht="15.75">
      <c r="H118" s="88"/>
    </row>
    <row r="119" s="89" customFormat="1" ht="15.75">
      <c r="H119" s="88"/>
    </row>
    <row r="120" s="89" customFormat="1" ht="15.75">
      <c r="H120" s="88"/>
    </row>
    <row r="121" s="89" customFormat="1" ht="15.75">
      <c r="H121" s="88"/>
    </row>
    <row r="122" s="89" customFormat="1" ht="15.75">
      <c r="H122" s="88"/>
    </row>
    <row r="123" s="89" customFormat="1" ht="15.75">
      <c r="H123" s="88"/>
    </row>
    <row r="124" s="89" customFormat="1" ht="15.75">
      <c r="H124" s="88"/>
    </row>
    <row r="125" s="89" customFormat="1" ht="15.75">
      <c r="H125" s="88"/>
    </row>
    <row r="126" s="89" customFormat="1" ht="15.75">
      <c r="H126" s="88"/>
    </row>
    <row r="127" s="89" customFormat="1" ht="15.75">
      <c r="H127" s="88"/>
    </row>
    <row r="128" s="89" customFormat="1" ht="15.75">
      <c r="H128" s="88"/>
    </row>
    <row r="129" s="89" customFormat="1" ht="15.75">
      <c r="H129" s="88"/>
    </row>
    <row r="130" s="89" customFormat="1" ht="15.75">
      <c r="H130" s="88"/>
    </row>
    <row r="131" s="89" customFormat="1" ht="15.75">
      <c r="H131" s="88"/>
    </row>
    <row r="132" s="89" customFormat="1" ht="15.75">
      <c r="H132" s="88"/>
    </row>
    <row r="133" s="89" customFormat="1" ht="15.75">
      <c r="H133" s="88"/>
    </row>
    <row r="134" s="89" customFormat="1" ht="15.75">
      <c r="H134" s="88"/>
    </row>
    <row r="135" s="89" customFormat="1" ht="15.75">
      <c r="H135" s="88"/>
    </row>
    <row r="136" s="89" customFormat="1" ht="15.75">
      <c r="H136" s="88"/>
    </row>
    <row r="137" s="89" customFormat="1" ht="15.75">
      <c r="H137" s="88"/>
    </row>
    <row r="138" s="89" customFormat="1" ht="15.75">
      <c r="H138" s="88"/>
    </row>
    <row r="139" s="89" customFormat="1" ht="15.75">
      <c r="H139" s="88"/>
    </row>
    <row r="140" s="89" customFormat="1" ht="15.75">
      <c r="H140" s="88"/>
    </row>
    <row r="141" s="89" customFormat="1" ht="15.75">
      <c r="H141" s="88"/>
    </row>
    <row r="142" s="89" customFormat="1" ht="15.75">
      <c r="H142" s="88"/>
    </row>
    <row r="143" s="89" customFormat="1" ht="15.75">
      <c r="H143" s="88"/>
    </row>
    <row r="144" s="89" customFormat="1" ht="15.75">
      <c r="H144" s="88"/>
    </row>
    <row r="145" s="89" customFormat="1" ht="15.75">
      <c r="H145" s="88"/>
    </row>
    <row r="146" s="89" customFormat="1" ht="15.75">
      <c r="H146" s="88"/>
    </row>
    <row r="147" s="89" customFormat="1" ht="15.75">
      <c r="H147" s="88"/>
    </row>
    <row r="148" s="89" customFormat="1" ht="15.75">
      <c r="H148" s="88"/>
    </row>
    <row r="149" s="89" customFormat="1" ht="15.75">
      <c r="H149" s="88"/>
    </row>
    <row r="150" s="89" customFormat="1" ht="15.75">
      <c r="H150" s="88"/>
    </row>
    <row r="151" s="89" customFormat="1" ht="15.75">
      <c r="H151" s="88"/>
    </row>
    <row r="152" s="89" customFormat="1" ht="15.75">
      <c r="H152" s="88"/>
    </row>
    <row r="153" s="89" customFormat="1" ht="15.75">
      <c r="H153" s="88"/>
    </row>
    <row r="154" s="89" customFormat="1" ht="15.75">
      <c r="H154" s="88"/>
    </row>
    <row r="155" s="89" customFormat="1" ht="15.75">
      <c r="H155" s="88"/>
    </row>
    <row r="156" s="89" customFormat="1" ht="15.75">
      <c r="H156" s="88"/>
    </row>
    <row r="157" s="89" customFormat="1" ht="15.75">
      <c r="H157" s="88"/>
    </row>
  </sheetData>
  <sheetProtection/>
  <printOptions/>
  <pageMargins left="0.4" right="0.27" top="0.16" bottom="0.09" header="0.16" footer="0.09"/>
  <pageSetup horizontalDpi="600" verticalDpi="600" orientation="portrait" paperSize="9" scale="90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15"/>
  <sheetViews>
    <sheetView view="pageBreakPreview" zoomScale="60" zoomScaleNormal="60" zoomScalePageLayoutView="0" workbookViewId="0" topLeftCell="A1">
      <selection activeCell="T113" sqref="T113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149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141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-39166</v>
      </c>
      <c r="M33" s="54"/>
      <c r="N33" s="54">
        <v>257406</v>
      </c>
      <c r="O33" s="55"/>
      <c r="P33" s="54">
        <f>SUM(F33,H33,J33,N33,L33)</f>
        <v>317545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-39166</v>
      </c>
      <c r="M35" s="55"/>
      <c r="N35" s="54">
        <f>SUM(N33:N34)</f>
        <v>257406</v>
      </c>
      <c r="O35" s="55"/>
      <c r="P35" s="54">
        <f>SUM(P33:P34)</f>
        <v>317545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142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-19</v>
      </c>
      <c r="M38" s="54"/>
      <c r="N38" s="54">
        <v>26684</v>
      </c>
      <c r="O38" s="55"/>
      <c r="P38" s="54">
        <f>SUM(F38,H38,J38,N38,L38)</f>
        <v>26665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-24950</v>
      </c>
      <c r="O40" s="55"/>
      <c r="P40" s="54">
        <f>SUM(F40,H40,J40,N40,L40)</f>
        <v>-24950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150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-39185</v>
      </c>
      <c r="M42" s="55"/>
      <c r="N42" s="64">
        <f>SUM(N35:N40)</f>
        <v>259140</v>
      </c>
      <c r="O42" s="55"/>
      <c r="P42" s="64">
        <f>SUM(P35:P40)</f>
        <v>319260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115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-40701</v>
      </c>
      <c r="M99" s="54"/>
      <c r="N99" s="54">
        <v>254989</v>
      </c>
      <c r="O99" s="55"/>
      <c r="P99" s="54">
        <f>SUM(F99,H99,J99,N99,L99)</f>
        <v>313593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-40701</v>
      </c>
      <c r="M101" s="55"/>
      <c r="N101" s="54">
        <f>SUM(N99:N100)</f>
        <v>254989</v>
      </c>
      <c r="O101" s="55"/>
      <c r="P101" s="54">
        <f>SUM(P99:P100)</f>
        <v>313593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133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1535</v>
      </c>
      <c r="M104" s="54"/>
      <c r="N104" s="54">
        <v>35188</v>
      </c>
      <c r="O104" s="55"/>
      <c r="P104" s="54">
        <f>SUM(F104,H104,J104,N104,L104)</f>
        <v>36723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-32771</v>
      </c>
      <c r="O106" s="55"/>
      <c r="P106" s="54">
        <f>SUM(F106,H106,J106,N106,L106)</f>
        <v>-32771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151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-39166</v>
      </c>
      <c r="M108" s="55"/>
      <c r="N108" s="64">
        <f>SUM(N101:N106)</f>
        <v>257406</v>
      </c>
      <c r="O108" s="55"/>
      <c r="P108" s="64">
        <f>SUM(P101:P106)</f>
        <v>317545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3" spans="2:17" ht="15.75">
      <c r="B113" s="162" t="s">
        <v>83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36"/>
    </row>
    <row r="114" spans="1:17" ht="15.75">
      <c r="A114" s="6" t="s">
        <v>84</v>
      </c>
      <c r="B114" s="162" t="s">
        <v>143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2:17" ht="15.75"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</row>
  </sheetData>
  <sheetProtection/>
  <mergeCells count="3">
    <mergeCell ref="B113:P113"/>
    <mergeCell ref="B114:Q114"/>
    <mergeCell ref="B115:Q115"/>
  </mergeCells>
  <printOptions/>
  <pageMargins left="0.16" right="0.16" top="0.41" bottom="0.26" header="0.4" footer="0.26"/>
  <pageSetup horizontalDpi="600" verticalDpi="600" orientation="portrait" paperSize="9" scale="75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0"/>
  <sheetViews>
    <sheetView view="pageBreakPreview" zoomScaleSheetLayoutView="100" zoomScalePageLayoutView="0" workbookViewId="0" topLeftCell="A1">
      <selection activeCell="F51" sqref="F51"/>
    </sheetView>
  </sheetViews>
  <sheetFormatPr defaultColWidth="9.140625" defaultRowHeight="12.75"/>
  <cols>
    <col min="1" max="1" width="0.8554687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9" t="s">
        <v>158</v>
      </c>
      <c r="C5" s="160"/>
      <c r="D5" s="160"/>
      <c r="E5" s="160"/>
      <c r="F5" s="75"/>
      <c r="G5" s="161"/>
      <c r="H5" s="161"/>
      <c r="I5" s="161"/>
      <c r="J5" s="161"/>
    </row>
    <row r="6" ht="22.5">
      <c r="B6" s="76" t="s">
        <v>149</v>
      </c>
    </row>
    <row r="7" ht="12.75">
      <c r="B7" s="71" t="s">
        <v>35</v>
      </c>
    </row>
    <row r="9" spans="4:10" ht="18.75">
      <c r="D9" s="165" t="s">
        <v>36</v>
      </c>
      <c r="E9" s="165"/>
      <c r="F9" s="165"/>
      <c r="G9" s="25"/>
      <c r="H9" s="165" t="s">
        <v>152</v>
      </c>
      <c r="I9" s="165"/>
      <c r="J9" s="165"/>
    </row>
    <row r="10" spans="4:10" ht="18.75">
      <c r="D10" s="166" t="s">
        <v>153</v>
      </c>
      <c r="E10" s="165"/>
      <c r="F10" s="165"/>
      <c r="H10" s="166" t="str">
        <f>D10</f>
        <v>31 Mar</v>
      </c>
      <c r="I10" s="165"/>
      <c r="J10" s="165"/>
    </row>
    <row r="11" spans="4:10" ht="18.75">
      <c r="D11" s="77">
        <v>2013</v>
      </c>
      <c r="E11" s="77"/>
      <c r="F11" s="77">
        <v>2012</v>
      </c>
      <c r="G11" s="77"/>
      <c r="H11" s="77">
        <f>D11</f>
        <v>2013</v>
      </c>
      <c r="I11" s="77"/>
      <c r="J11" s="77">
        <f>F11</f>
        <v>2012</v>
      </c>
    </row>
    <row r="12" spans="4:10" ht="18.75">
      <c r="D12" s="77" t="s">
        <v>37</v>
      </c>
      <c r="E12" s="77"/>
      <c r="F12" s="77" t="s">
        <v>37</v>
      </c>
      <c r="G12" s="77"/>
      <c r="H12" s="77" t="s">
        <v>37</v>
      </c>
      <c r="I12" s="77"/>
      <c r="J12" s="77" t="s">
        <v>37</v>
      </c>
    </row>
    <row r="13" spans="2:10" ht="18.75">
      <c r="B13" s="78" t="s">
        <v>38</v>
      </c>
      <c r="D13" s="79">
        <v>148475</v>
      </c>
      <c r="E13" s="79"/>
      <c r="F13" s="79">
        <v>179241</v>
      </c>
      <c r="G13" s="79"/>
      <c r="H13" s="79">
        <v>655518</v>
      </c>
      <c r="I13" s="79"/>
      <c r="J13" s="79">
        <v>801014</v>
      </c>
    </row>
    <row r="14" spans="2:10" ht="18.75">
      <c r="B14" s="25" t="s">
        <v>39</v>
      </c>
      <c r="D14" s="80">
        <v>-129546</v>
      </c>
      <c r="E14" s="79"/>
      <c r="F14" s="80">
        <v>-174182</v>
      </c>
      <c r="G14" s="79"/>
      <c r="H14" s="80">
        <v>-606379</v>
      </c>
      <c r="I14" s="79"/>
      <c r="J14" s="80">
        <v>-740964</v>
      </c>
    </row>
    <row r="15" spans="2:10" ht="18.75">
      <c r="B15" s="78" t="s">
        <v>40</v>
      </c>
      <c r="D15" s="79">
        <f>D13+D14</f>
        <v>18929</v>
      </c>
      <c r="E15" s="79"/>
      <c r="F15" s="79">
        <f>F13+F14</f>
        <v>5059</v>
      </c>
      <c r="G15" s="79"/>
      <c r="H15" s="79">
        <f>H13+H14</f>
        <v>49139</v>
      </c>
      <c r="I15" s="79"/>
      <c r="J15" s="79">
        <f>J13+J14</f>
        <v>60050</v>
      </c>
    </row>
    <row r="16" spans="2:10" ht="12.75" customHeight="1">
      <c r="B16" s="78"/>
      <c r="D16" s="79"/>
      <c r="E16" s="79"/>
      <c r="F16" s="79"/>
      <c r="G16" s="79"/>
      <c r="H16" s="79"/>
      <c r="I16" s="79"/>
      <c r="J16" s="79"/>
    </row>
    <row r="17" spans="2:10" ht="18.75">
      <c r="B17" s="25" t="s">
        <v>75</v>
      </c>
      <c r="D17" s="79">
        <v>1396</v>
      </c>
      <c r="E17" s="79"/>
      <c r="F17" s="79">
        <v>2371</v>
      </c>
      <c r="G17" s="79"/>
      <c r="H17" s="79">
        <v>5214</v>
      </c>
      <c r="I17" s="79"/>
      <c r="J17" s="79">
        <v>5315</v>
      </c>
    </row>
    <row r="18" spans="2:10" ht="18.75">
      <c r="B18" s="25" t="s">
        <v>76</v>
      </c>
      <c r="D18" s="79">
        <v>-3249</v>
      </c>
      <c r="E18" s="79"/>
      <c r="F18" s="84">
        <v>-1335</v>
      </c>
      <c r="G18" s="79"/>
      <c r="H18" s="79">
        <v>-11073</v>
      </c>
      <c r="I18" s="79"/>
      <c r="J18" s="84">
        <v>-11983</v>
      </c>
    </row>
    <row r="19" spans="2:10" ht="18.75">
      <c r="B19" s="25" t="s">
        <v>77</v>
      </c>
      <c r="D19" s="79">
        <v>-1134</v>
      </c>
      <c r="E19" s="79"/>
      <c r="F19" s="84">
        <v>-1111</v>
      </c>
      <c r="G19" s="79"/>
      <c r="H19" s="79">
        <v>-7926</v>
      </c>
      <c r="I19" s="79"/>
      <c r="J19" s="84">
        <v>-8033</v>
      </c>
    </row>
    <row r="20" spans="2:10" ht="18.75">
      <c r="B20" s="25" t="s">
        <v>78</v>
      </c>
      <c r="D20" s="79">
        <v>-1246</v>
      </c>
      <c r="E20" s="79"/>
      <c r="F20" s="80">
        <v>-8</v>
      </c>
      <c r="G20" s="79"/>
      <c r="H20" s="80">
        <v>-2005</v>
      </c>
      <c r="I20" s="79"/>
      <c r="J20" s="80">
        <v>-2265</v>
      </c>
    </row>
    <row r="21" spans="2:10" ht="18.75">
      <c r="B21" s="78" t="s">
        <v>79</v>
      </c>
      <c r="D21" s="137">
        <f>D15+D18+D17+D19+D20</f>
        <v>14696</v>
      </c>
      <c r="E21" s="79"/>
      <c r="F21" s="137">
        <f>F15+F18+F17+F19+F20</f>
        <v>4976</v>
      </c>
      <c r="G21" s="79"/>
      <c r="H21" s="79">
        <f>H15+H18+H17+H19+H20</f>
        <v>33349</v>
      </c>
      <c r="I21" s="79"/>
      <c r="J21" s="79">
        <f>J15+J18+J17+J19+J20</f>
        <v>43084</v>
      </c>
    </row>
    <row r="22" spans="2:10" ht="18.75">
      <c r="B22" s="25" t="s">
        <v>80</v>
      </c>
      <c r="D22" s="80">
        <v>-149</v>
      </c>
      <c r="E22" s="79"/>
      <c r="F22" s="80">
        <v>-569</v>
      </c>
      <c r="G22" s="79"/>
      <c r="H22" s="80">
        <v>-461</v>
      </c>
      <c r="I22" s="79"/>
      <c r="J22" s="80">
        <v>-1735</v>
      </c>
    </row>
    <row r="23" spans="2:10" ht="18.75">
      <c r="B23" s="78" t="s">
        <v>41</v>
      </c>
      <c r="D23" s="79">
        <f>D21+D22</f>
        <v>14547</v>
      </c>
      <c r="E23" s="79"/>
      <c r="F23" s="79">
        <f>F21+F22</f>
        <v>4407</v>
      </c>
      <c r="G23" s="79"/>
      <c r="H23" s="79">
        <f>H21+H22</f>
        <v>32888</v>
      </c>
      <c r="I23" s="79"/>
      <c r="J23" s="79">
        <f>J21+J22</f>
        <v>41349</v>
      </c>
    </row>
    <row r="24" spans="2:10" ht="18.75">
      <c r="B24" s="25" t="s">
        <v>42</v>
      </c>
      <c r="D24" s="79">
        <v>-3616</v>
      </c>
      <c r="E24" s="79"/>
      <c r="F24" s="79">
        <v>237</v>
      </c>
      <c r="G24" s="79"/>
      <c r="H24" s="79">
        <v>-6204</v>
      </c>
      <c r="I24" s="79"/>
      <c r="J24" s="79">
        <v>-6161</v>
      </c>
    </row>
    <row r="25" spans="2:10" ht="19.5" thickBot="1">
      <c r="B25" s="78" t="s">
        <v>26</v>
      </c>
      <c r="D25" s="81">
        <f>D23+D24</f>
        <v>10931</v>
      </c>
      <c r="E25" s="79"/>
      <c r="F25" s="81">
        <f>F23+F24</f>
        <v>4644</v>
      </c>
      <c r="G25" s="79"/>
      <c r="H25" s="81">
        <f>H23+H24</f>
        <v>26684</v>
      </c>
      <c r="I25" s="79"/>
      <c r="J25" s="81">
        <f>J23+J24</f>
        <v>35188</v>
      </c>
    </row>
    <row r="26" spans="2:10" ht="19.5" thickTop="1">
      <c r="B26" s="78"/>
      <c r="D26" s="84"/>
      <c r="E26" s="79"/>
      <c r="F26" s="84"/>
      <c r="G26" s="79"/>
      <c r="H26" s="84"/>
      <c r="I26" s="79"/>
      <c r="J26" s="84"/>
    </row>
    <row r="27" spans="2:10" ht="18.75">
      <c r="B27" s="78" t="s">
        <v>100</v>
      </c>
      <c r="D27" s="84"/>
      <c r="E27" s="79"/>
      <c r="F27" s="84"/>
      <c r="G27" s="79"/>
      <c r="H27" s="84"/>
      <c r="I27" s="79"/>
      <c r="J27" s="84"/>
    </row>
    <row r="28" spans="2:10" ht="18.75">
      <c r="B28" s="25" t="s">
        <v>101</v>
      </c>
      <c r="D28" s="155"/>
      <c r="E28" s="79"/>
      <c r="F28" s="155"/>
      <c r="G28" s="79"/>
      <c r="H28" s="155"/>
      <c r="I28" s="79"/>
      <c r="J28" s="155"/>
    </row>
    <row r="29" spans="2:10" ht="18.75">
      <c r="B29" s="25" t="s">
        <v>102</v>
      </c>
      <c r="D29" s="156">
        <v>269</v>
      </c>
      <c r="E29" s="79"/>
      <c r="F29" s="156">
        <v>-2292</v>
      </c>
      <c r="G29" s="79"/>
      <c r="H29" s="156">
        <v>-19</v>
      </c>
      <c r="I29" s="79"/>
      <c r="J29" s="156">
        <v>1535</v>
      </c>
    </row>
    <row r="30" spans="2:10" ht="18.75">
      <c r="B30" s="78"/>
      <c r="D30" s="84"/>
      <c r="E30" s="79"/>
      <c r="F30" s="84"/>
      <c r="G30" s="79"/>
      <c r="H30" s="84"/>
      <c r="I30" s="79"/>
      <c r="J30" s="84"/>
    </row>
    <row r="31" spans="2:10" ht="18.75">
      <c r="B31" s="78" t="s">
        <v>103</v>
      </c>
      <c r="D31" s="84"/>
      <c r="E31" s="79"/>
      <c r="F31" s="84"/>
      <c r="G31" s="79"/>
      <c r="H31" s="84"/>
      <c r="I31" s="79"/>
      <c r="J31" s="84"/>
    </row>
    <row r="32" spans="2:10" ht="19.5" thickBot="1">
      <c r="B32" s="78" t="s">
        <v>139</v>
      </c>
      <c r="D32" s="81">
        <f>D25+D29</f>
        <v>11200</v>
      </c>
      <c r="E32" s="79"/>
      <c r="F32" s="81">
        <f>F25+F29</f>
        <v>2352</v>
      </c>
      <c r="G32" s="79"/>
      <c r="H32" s="81">
        <f>H25+H29</f>
        <v>26665</v>
      </c>
      <c r="I32" s="79"/>
      <c r="J32" s="81">
        <f>J25+J29</f>
        <v>36723</v>
      </c>
    </row>
    <row r="33" spans="2:10" ht="19.5" thickTop="1">
      <c r="B33" s="78"/>
      <c r="D33" s="84"/>
      <c r="E33" s="79"/>
      <c r="F33" s="84"/>
      <c r="G33" s="79"/>
      <c r="H33" s="84"/>
      <c r="I33" s="79"/>
      <c r="J33" s="84"/>
    </row>
    <row r="34" spans="2:10" ht="18.75">
      <c r="B34" s="78" t="s">
        <v>104</v>
      </c>
      <c r="D34" s="84"/>
      <c r="E34" s="79"/>
      <c r="F34" s="84"/>
      <c r="G34" s="79"/>
      <c r="H34" s="84"/>
      <c r="I34" s="79"/>
      <c r="J34" s="84"/>
    </row>
    <row r="35" spans="2:10" ht="18.75">
      <c r="B35" s="25" t="s">
        <v>105</v>
      </c>
      <c r="D35" s="84">
        <f>D25</f>
        <v>10931</v>
      </c>
      <c r="E35" s="79"/>
      <c r="F35" s="84">
        <f>F25</f>
        <v>4644</v>
      </c>
      <c r="G35" s="79"/>
      <c r="H35" s="84">
        <f>H25</f>
        <v>26684</v>
      </c>
      <c r="I35" s="79"/>
      <c r="J35" s="84">
        <f>J25</f>
        <v>35188</v>
      </c>
    </row>
    <row r="36" spans="2:10" ht="18.75">
      <c r="B36" s="25" t="s">
        <v>106</v>
      </c>
      <c r="D36" s="84">
        <v>0</v>
      </c>
      <c r="E36" s="79"/>
      <c r="F36" s="84">
        <v>0</v>
      </c>
      <c r="G36" s="79"/>
      <c r="H36" s="84">
        <v>0</v>
      </c>
      <c r="I36" s="79"/>
      <c r="J36" s="84">
        <v>0</v>
      </c>
    </row>
    <row r="37" spans="2:10" ht="19.5" thickBot="1">
      <c r="B37" s="78" t="s">
        <v>107</v>
      </c>
      <c r="D37" s="81">
        <f>D35+D36</f>
        <v>10931</v>
      </c>
      <c r="E37" s="79"/>
      <c r="F37" s="81">
        <f>F35+F36</f>
        <v>4644</v>
      </c>
      <c r="G37" s="79"/>
      <c r="H37" s="81">
        <f>H35+H36</f>
        <v>26684</v>
      </c>
      <c r="I37" s="79"/>
      <c r="J37" s="81">
        <f>J35+J36</f>
        <v>35188</v>
      </c>
    </row>
    <row r="38" spans="2:10" ht="19.5" thickTop="1">
      <c r="B38" s="78"/>
      <c r="D38" s="84"/>
      <c r="E38" s="79"/>
      <c r="F38" s="84"/>
      <c r="G38" s="79"/>
      <c r="H38" s="84"/>
      <c r="I38" s="79"/>
      <c r="J38" s="84"/>
    </row>
    <row r="39" spans="2:10" ht="18.75">
      <c r="B39" s="78" t="s">
        <v>108</v>
      </c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109</v>
      </c>
      <c r="D40" s="84"/>
      <c r="E40" s="79"/>
      <c r="F40" s="84"/>
      <c r="G40" s="79"/>
      <c r="H40" s="84"/>
      <c r="I40" s="79"/>
      <c r="J40" s="84"/>
    </row>
    <row r="41" spans="2:10" ht="18.75">
      <c r="B41" s="25" t="s">
        <v>105</v>
      </c>
      <c r="D41" s="84">
        <f>D32</f>
        <v>11200</v>
      </c>
      <c r="E41" s="79"/>
      <c r="F41" s="84">
        <f>F32</f>
        <v>2352</v>
      </c>
      <c r="G41" s="79"/>
      <c r="H41" s="84">
        <f>H32</f>
        <v>26665</v>
      </c>
      <c r="I41" s="79"/>
      <c r="J41" s="84">
        <f>J32</f>
        <v>36723</v>
      </c>
    </row>
    <row r="42" spans="2:10" ht="22.5" customHeight="1">
      <c r="B42" s="25" t="s">
        <v>106</v>
      </c>
      <c r="D42" s="84">
        <v>0</v>
      </c>
      <c r="E42" s="79"/>
      <c r="F42" s="84">
        <v>0</v>
      </c>
      <c r="G42" s="79"/>
      <c r="H42" s="84">
        <v>0</v>
      </c>
      <c r="I42" s="79"/>
      <c r="J42" s="84">
        <v>0</v>
      </c>
    </row>
    <row r="43" spans="2:10" ht="18.75">
      <c r="B43" s="78" t="s">
        <v>108</v>
      </c>
      <c r="D43" s="84"/>
      <c r="E43" s="79"/>
      <c r="F43" s="84"/>
      <c r="G43" s="79"/>
      <c r="H43" s="84"/>
      <c r="I43" s="79"/>
      <c r="J43" s="84"/>
    </row>
    <row r="44" spans="2:10" ht="19.5" thickBot="1">
      <c r="B44" s="78" t="s">
        <v>110</v>
      </c>
      <c r="D44" s="81">
        <f>D41+D42</f>
        <v>11200</v>
      </c>
      <c r="E44" s="79"/>
      <c r="F44" s="81">
        <f>F41+F42</f>
        <v>2352</v>
      </c>
      <c r="G44" s="79"/>
      <c r="H44" s="81">
        <f>H41+H42</f>
        <v>26665</v>
      </c>
      <c r="I44" s="79"/>
      <c r="J44" s="81">
        <f>J41+J42</f>
        <v>36723</v>
      </c>
    </row>
    <row r="45" spans="2:10" ht="19.5" thickTop="1">
      <c r="B45" s="78"/>
      <c r="D45" s="84"/>
      <c r="E45" s="79"/>
      <c r="F45" s="84"/>
      <c r="G45" s="79"/>
      <c r="H45" s="84"/>
      <c r="I45" s="79"/>
      <c r="J45" s="84"/>
    </row>
    <row r="46" spans="2:10" ht="18.75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 t="s">
        <v>81</v>
      </c>
      <c r="D47" s="84"/>
      <c r="E47" s="79"/>
      <c r="F47" s="84"/>
      <c r="G47" s="84"/>
      <c r="H47" s="84"/>
      <c r="I47" s="84"/>
      <c r="J47" s="84"/>
    </row>
    <row r="48" spans="2:10" ht="19.5" thickBot="1">
      <c r="B48" s="25" t="s">
        <v>43</v>
      </c>
      <c r="D48" s="112">
        <v>11.01</v>
      </c>
      <c r="E48" s="79"/>
      <c r="F48" s="112">
        <v>4.68</v>
      </c>
      <c r="G48" s="79"/>
      <c r="H48" s="112">
        <v>26.87</v>
      </c>
      <c r="I48" s="79"/>
      <c r="J48" s="112">
        <v>35.43</v>
      </c>
    </row>
    <row r="49" spans="2:10" ht="20.25" thickBot="1" thickTop="1">
      <c r="B49" s="25" t="s">
        <v>44</v>
      </c>
      <c r="D49" s="86" t="s">
        <v>65</v>
      </c>
      <c r="E49" s="79"/>
      <c r="F49" s="82">
        <v>0</v>
      </c>
      <c r="G49" s="79"/>
      <c r="H49" s="82">
        <v>0</v>
      </c>
      <c r="I49" s="79"/>
      <c r="J49" s="82">
        <v>0</v>
      </c>
    </row>
    <row r="50" ht="13.5" thickTop="1"/>
    <row r="52" spans="1:11" ht="12.75">
      <c r="A52" s="164" t="s">
        <v>118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  <row r="53" spans="2:10" ht="12.75">
      <c r="B53" s="164" t="s">
        <v>144</v>
      </c>
      <c r="C53" s="164"/>
      <c r="D53" s="164"/>
      <c r="E53" s="164"/>
      <c r="F53" s="164"/>
      <c r="G53" s="164"/>
      <c r="H53" s="164"/>
      <c r="I53" s="164"/>
      <c r="J53" s="164"/>
    </row>
    <row r="54" spans="2:10" ht="12.75">
      <c r="B54" s="164"/>
      <c r="C54" s="164"/>
      <c r="D54" s="164"/>
      <c r="E54" s="164"/>
      <c r="F54" s="164"/>
      <c r="G54" s="164"/>
      <c r="H54" s="164"/>
      <c r="I54" s="164"/>
      <c r="J54" s="164"/>
    </row>
    <row r="55" spans="2:10" ht="12.75">
      <c r="B55" s="164"/>
      <c r="C55" s="164"/>
      <c r="D55" s="164"/>
      <c r="E55" s="164"/>
      <c r="F55" s="164"/>
      <c r="G55" s="164"/>
      <c r="H55" s="164"/>
      <c r="I55" s="164"/>
      <c r="J55" s="164"/>
    </row>
    <row r="59" spans="2:10" ht="12.75">
      <c r="B59" s="164"/>
      <c r="C59" s="164"/>
      <c r="D59" s="164"/>
      <c r="E59" s="164"/>
      <c r="F59" s="164"/>
      <c r="G59" s="164"/>
      <c r="H59" s="164"/>
      <c r="I59" s="164"/>
      <c r="J59" s="164"/>
    </row>
    <row r="60" spans="2:10" ht="12.75">
      <c r="B60" s="164"/>
      <c r="C60" s="164"/>
      <c r="D60" s="164"/>
      <c r="E60" s="164"/>
      <c r="F60" s="164"/>
      <c r="G60" s="164"/>
      <c r="H60" s="164"/>
      <c r="I60" s="164"/>
      <c r="J60" s="164"/>
    </row>
  </sheetData>
  <sheetProtection/>
  <mergeCells count="10">
    <mergeCell ref="B55:J55"/>
    <mergeCell ref="B59:J59"/>
    <mergeCell ref="B60:J60"/>
    <mergeCell ref="A52:K52"/>
    <mergeCell ref="D9:F9"/>
    <mergeCell ref="H9:J9"/>
    <mergeCell ref="D10:F10"/>
    <mergeCell ref="H10:J10"/>
    <mergeCell ref="B53:J53"/>
    <mergeCell ref="B54:J54"/>
  </mergeCells>
  <printOptions/>
  <pageMargins left="0.75" right="0.75" top="0.19" bottom="0.17" header="0.17" footer="0.13"/>
  <pageSetup horizontalDpi="600" verticalDpi="600" orientation="portrait" paperSize="9" scale="84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02"/>
  <sheetViews>
    <sheetView tabSelected="1" view="pageBreakPreview" zoomScaleNormal="60" zoomScaleSheetLayoutView="100" zoomScalePageLayoutView="0" workbookViewId="0" topLeftCell="A61">
      <selection activeCell="B11" sqref="B11"/>
    </sheetView>
  </sheetViews>
  <sheetFormatPr defaultColWidth="9.140625" defaultRowHeight="12.75"/>
  <cols>
    <col min="1" max="1" width="4.28125" style="0" customWidth="1"/>
    <col min="2" max="2" width="65.8515625" style="0" customWidth="1"/>
    <col min="3" max="3" width="13.7109375" style="140" customWidth="1"/>
    <col min="4" max="4" width="3.421875" style="0" customWidth="1"/>
    <col min="5" max="5" width="17.57421875" style="114" customWidth="1"/>
    <col min="7" max="7" width="2.7109375" style="0" customWidth="1"/>
  </cols>
  <sheetData>
    <row r="1" ht="24" customHeight="1">
      <c r="A1" s="69" t="s">
        <v>32</v>
      </c>
    </row>
    <row r="2" ht="18.75">
      <c r="A2" s="72" t="s">
        <v>33</v>
      </c>
    </row>
    <row r="3" ht="18.75">
      <c r="A3" s="72" t="s">
        <v>34</v>
      </c>
    </row>
    <row r="4" ht="15.75" customHeight="1">
      <c r="A4" s="75"/>
    </row>
    <row r="5" ht="22.5">
      <c r="A5" s="76" t="s">
        <v>111</v>
      </c>
    </row>
    <row r="6" ht="22.5">
      <c r="A6" s="76" t="s">
        <v>149</v>
      </c>
    </row>
    <row r="7" ht="9.75" customHeight="1"/>
    <row r="8" ht="9.75" customHeight="1"/>
    <row r="9" spans="1:9" ht="18.75">
      <c r="A9" s="116"/>
      <c r="B9" s="116"/>
      <c r="C9" s="83" t="s">
        <v>154</v>
      </c>
      <c r="D9" s="117"/>
      <c r="E9" s="83" t="s">
        <v>155</v>
      </c>
      <c r="F9" s="118"/>
      <c r="G9" s="118"/>
      <c r="H9" s="116"/>
      <c r="I9" s="116"/>
    </row>
    <row r="10" spans="1:9" ht="18.75">
      <c r="A10" s="116"/>
      <c r="B10" s="116"/>
      <c r="C10" s="141" t="s">
        <v>45</v>
      </c>
      <c r="D10" s="117"/>
      <c r="E10" s="119" t="s">
        <v>45</v>
      </c>
      <c r="F10" s="118"/>
      <c r="G10" s="118"/>
      <c r="H10" s="116"/>
      <c r="I10" s="116"/>
    </row>
    <row r="11" spans="1:9" ht="12.75">
      <c r="A11" s="116"/>
      <c r="B11" s="116"/>
      <c r="C11" s="142"/>
      <c r="D11" s="118"/>
      <c r="E11" s="116"/>
      <c r="F11" s="118"/>
      <c r="G11" s="118"/>
      <c r="H11" s="116"/>
      <c r="I11" s="116"/>
    </row>
    <row r="12" spans="1:9" ht="18.75">
      <c r="A12" s="120" t="s">
        <v>46</v>
      </c>
      <c r="B12" s="120"/>
      <c r="C12" s="72"/>
      <c r="D12" s="118"/>
      <c r="E12" s="120"/>
      <c r="F12" s="118"/>
      <c r="G12" s="118"/>
      <c r="H12" s="116"/>
      <c r="I12" s="116"/>
    </row>
    <row r="13" spans="1:9" ht="18.75">
      <c r="A13" s="120"/>
      <c r="B13" s="120" t="s">
        <v>47</v>
      </c>
      <c r="C13" s="143">
        <v>32888</v>
      </c>
      <c r="D13" s="122"/>
      <c r="E13" s="121">
        <v>41349</v>
      </c>
      <c r="F13" s="122"/>
      <c r="G13" s="122"/>
      <c r="H13" s="116"/>
      <c r="I13" s="116"/>
    </row>
    <row r="14" spans="1:9" ht="18.75">
      <c r="A14" s="120"/>
      <c r="B14" s="120"/>
      <c r="C14" s="144"/>
      <c r="D14" s="118"/>
      <c r="E14" s="123"/>
      <c r="F14" s="118"/>
      <c r="G14" s="118"/>
      <c r="H14" s="116"/>
      <c r="I14" s="116"/>
    </row>
    <row r="15" spans="1:9" ht="18.75">
      <c r="A15" s="120"/>
      <c r="B15" s="120" t="s">
        <v>119</v>
      </c>
      <c r="C15" s="144"/>
      <c r="D15" s="118"/>
      <c r="E15" s="123"/>
      <c r="F15" s="118"/>
      <c r="G15" s="118"/>
      <c r="H15" s="116"/>
      <c r="I15" s="116"/>
    </row>
    <row r="16" spans="1:9" ht="18.75">
      <c r="A16" s="120"/>
      <c r="B16" s="120" t="s">
        <v>120</v>
      </c>
      <c r="C16" s="144">
        <v>16918</v>
      </c>
      <c r="D16" s="118"/>
      <c r="E16" s="123">
        <v>13724</v>
      </c>
      <c r="F16" s="118"/>
      <c r="G16" s="118"/>
      <c r="H16" s="116"/>
      <c r="I16" s="116"/>
    </row>
    <row r="17" spans="1:9" ht="18.75">
      <c r="A17" s="120"/>
      <c r="B17" s="120" t="s">
        <v>134</v>
      </c>
      <c r="C17" s="144">
        <v>61</v>
      </c>
      <c r="D17" s="118"/>
      <c r="E17" s="123">
        <v>527</v>
      </c>
      <c r="F17" s="118"/>
      <c r="G17" s="118"/>
      <c r="H17" s="116"/>
      <c r="I17" s="116"/>
    </row>
    <row r="18" spans="1:9" ht="18.75">
      <c r="A18" s="120"/>
      <c r="B18" s="120" t="s">
        <v>135</v>
      </c>
      <c r="C18" s="144">
        <v>-1992</v>
      </c>
      <c r="D18" s="118"/>
      <c r="E18" s="123">
        <v>3934</v>
      </c>
      <c r="F18" s="118"/>
      <c r="G18" s="118"/>
      <c r="H18" s="116"/>
      <c r="I18" s="116"/>
    </row>
    <row r="19" spans="1:9" ht="18.75">
      <c r="A19" s="120"/>
      <c r="B19" s="120" t="s">
        <v>136</v>
      </c>
      <c r="C19" s="144">
        <v>248</v>
      </c>
      <c r="D19" s="118"/>
      <c r="E19" s="123">
        <v>497</v>
      </c>
      <c r="F19" s="118"/>
      <c r="G19" s="118"/>
      <c r="H19" s="116"/>
      <c r="I19" s="116"/>
    </row>
    <row r="20" spans="1:9" ht="18.75">
      <c r="A20" s="120"/>
      <c r="B20" s="120" t="s">
        <v>137</v>
      </c>
      <c r="C20" s="144">
        <v>-46</v>
      </c>
      <c r="D20" s="118"/>
      <c r="E20" s="123">
        <v>0</v>
      </c>
      <c r="F20" s="118"/>
      <c r="G20" s="118"/>
      <c r="H20" s="116"/>
      <c r="I20" s="116"/>
    </row>
    <row r="21" spans="1:9" ht="18.75">
      <c r="A21" s="120"/>
      <c r="B21" s="120" t="s">
        <v>121</v>
      </c>
      <c r="C21" s="144">
        <v>461</v>
      </c>
      <c r="D21" s="118"/>
      <c r="E21" s="123">
        <v>1735</v>
      </c>
      <c r="F21" s="118"/>
      <c r="G21" s="122"/>
      <c r="H21" s="116"/>
      <c r="I21" s="116"/>
    </row>
    <row r="22" spans="1:9" ht="18.75">
      <c r="A22" s="120"/>
      <c r="B22" s="120" t="s">
        <v>122</v>
      </c>
      <c r="C22" s="144">
        <v>-1994</v>
      </c>
      <c r="D22" s="118"/>
      <c r="E22" s="123">
        <v>-1615</v>
      </c>
      <c r="F22" s="118"/>
      <c r="G22" s="122"/>
      <c r="H22" s="116"/>
      <c r="I22" s="116"/>
    </row>
    <row r="23" spans="1:9" ht="18.75">
      <c r="A23" s="120"/>
      <c r="B23" s="120" t="s">
        <v>156</v>
      </c>
      <c r="C23" s="144">
        <v>0</v>
      </c>
      <c r="D23" s="118"/>
      <c r="E23" s="123">
        <v>28</v>
      </c>
      <c r="F23" s="118"/>
      <c r="G23" s="122"/>
      <c r="H23" s="116"/>
      <c r="I23" s="116"/>
    </row>
    <row r="24" spans="1:9" ht="18.75">
      <c r="A24" s="120"/>
      <c r="B24" s="120" t="s">
        <v>138</v>
      </c>
      <c r="C24" s="144">
        <v>-378</v>
      </c>
      <c r="D24" s="118"/>
      <c r="E24" s="123">
        <v>-1101</v>
      </c>
      <c r="F24" s="118"/>
      <c r="G24" s="122"/>
      <c r="H24" s="116"/>
      <c r="I24" s="116"/>
    </row>
    <row r="25" spans="1:9" ht="18.75">
      <c r="A25" s="120"/>
      <c r="B25" s="120"/>
      <c r="C25" s="144"/>
      <c r="D25" s="118"/>
      <c r="E25" s="123"/>
      <c r="F25" s="118"/>
      <c r="G25" s="118"/>
      <c r="H25" s="116"/>
      <c r="I25" s="116"/>
    </row>
    <row r="26" spans="1:9" ht="18.75">
      <c r="A26" s="120" t="s">
        <v>48</v>
      </c>
      <c r="B26" s="120"/>
      <c r="C26" s="144">
        <f>SUM(C13:C24)</f>
        <v>46166</v>
      </c>
      <c r="D26" s="124"/>
      <c r="E26" s="123">
        <f>SUM(E13:E24)</f>
        <v>59078</v>
      </c>
      <c r="F26" s="124"/>
      <c r="G26" s="124"/>
      <c r="H26" s="116"/>
      <c r="I26" s="116"/>
    </row>
    <row r="27" spans="1:9" ht="18.75">
      <c r="A27" s="120"/>
      <c r="B27" s="120"/>
      <c r="C27" s="144"/>
      <c r="D27" s="118"/>
      <c r="E27" s="123"/>
      <c r="F27" s="118"/>
      <c r="G27" s="118"/>
      <c r="H27" s="116"/>
      <c r="I27" s="116"/>
    </row>
    <row r="28" spans="1:9" ht="18.75">
      <c r="A28" s="120" t="s">
        <v>49</v>
      </c>
      <c r="B28" s="120"/>
      <c r="C28" s="144"/>
      <c r="D28" s="118"/>
      <c r="E28" s="123"/>
      <c r="F28" s="118"/>
      <c r="G28" s="118"/>
      <c r="H28" s="116"/>
      <c r="I28" s="116"/>
    </row>
    <row r="29" spans="1:9" ht="18.75">
      <c r="A29" s="120"/>
      <c r="B29" s="120" t="s">
        <v>123</v>
      </c>
      <c r="C29" s="145">
        <v>26848</v>
      </c>
      <c r="D29" s="122"/>
      <c r="E29" s="125">
        <v>12765</v>
      </c>
      <c r="F29" s="122"/>
      <c r="G29" s="122"/>
      <c r="H29" s="116"/>
      <c r="I29" s="116"/>
    </row>
    <row r="30" spans="1:9" ht="18.75">
      <c r="A30" s="120"/>
      <c r="B30" s="120" t="s">
        <v>124</v>
      </c>
      <c r="C30" s="145">
        <v>6569</v>
      </c>
      <c r="D30" s="122"/>
      <c r="E30" s="125">
        <v>20146</v>
      </c>
      <c r="F30" s="122"/>
      <c r="G30" s="122"/>
      <c r="H30" s="116"/>
      <c r="I30" s="116"/>
    </row>
    <row r="31" spans="1:9" ht="18.75">
      <c r="A31" s="120"/>
      <c r="B31" s="120" t="s">
        <v>125</v>
      </c>
      <c r="C31" s="146">
        <v>-7881</v>
      </c>
      <c r="D31" s="118"/>
      <c r="E31" s="126">
        <v>4824</v>
      </c>
      <c r="F31" s="122"/>
      <c r="G31" s="122"/>
      <c r="H31" s="116"/>
      <c r="I31" s="116"/>
    </row>
    <row r="32" spans="1:9" ht="18.75">
      <c r="A32" s="120"/>
      <c r="B32" s="120"/>
      <c r="C32" s="144"/>
      <c r="D32" s="118"/>
      <c r="E32" s="123"/>
      <c r="F32" s="118"/>
      <c r="G32" s="118"/>
      <c r="H32" s="116"/>
      <c r="I32" s="116"/>
    </row>
    <row r="33" spans="1:9" ht="18.75">
      <c r="A33" s="120" t="s">
        <v>126</v>
      </c>
      <c r="B33" s="120"/>
      <c r="C33" s="144">
        <f>C26+C29+C30+C31</f>
        <v>71702</v>
      </c>
      <c r="D33" s="118"/>
      <c r="E33" s="144">
        <f>E26+E29+E30+E31</f>
        <v>96813</v>
      </c>
      <c r="F33" s="118"/>
      <c r="G33" s="118"/>
      <c r="H33" s="116"/>
      <c r="I33" s="116"/>
    </row>
    <row r="34" spans="1:9" ht="18.75">
      <c r="A34" s="120"/>
      <c r="B34" s="120"/>
      <c r="C34" s="144"/>
      <c r="D34" s="118"/>
      <c r="E34" s="123"/>
      <c r="F34" s="118"/>
      <c r="G34" s="118"/>
      <c r="H34" s="116"/>
      <c r="I34" s="116"/>
    </row>
    <row r="35" spans="1:9" ht="18.75">
      <c r="A35" s="120"/>
      <c r="B35" s="120" t="s">
        <v>157</v>
      </c>
      <c r="C35" s="144">
        <v>3493</v>
      </c>
      <c r="D35" s="118"/>
      <c r="E35" s="123">
        <v>-16214</v>
      </c>
      <c r="F35" s="118"/>
      <c r="G35" s="118"/>
      <c r="H35" s="116"/>
      <c r="I35" s="116"/>
    </row>
    <row r="36" spans="1:9" ht="18.75">
      <c r="A36" s="120"/>
      <c r="B36" s="120"/>
      <c r="C36" s="144"/>
      <c r="D36" s="118"/>
      <c r="E36" s="123"/>
      <c r="F36" s="118"/>
      <c r="G36" s="118"/>
      <c r="H36" s="116"/>
      <c r="I36" s="116"/>
    </row>
    <row r="37" spans="1:9" ht="18.75">
      <c r="A37" s="120" t="s">
        <v>146</v>
      </c>
      <c r="B37" s="120"/>
      <c r="C37" s="147">
        <f>C33+C35</f>
        <v>75195</v>
      </c>
      <c r="D37" s="124"/>
      <c r="E37" s="147">
        <f>E33+E35</f>
        <v>80599</v>
      </c>
      <c r="F37" s="124"/>
      <c r="G37" s="124"/>
      <c r="H37" s="116"/>
      <c r="I37" s="116"/>
    </row>
    <row r="38" spans="1:9" ht="18.75">
      <c r="A38" s="120"/>
      <c r="B38" s="120"/>
      <c r="C38" s="144"/>
      <c r="D38" s="118"/>
      <c r="E38" s="123"/>
      <c r="F38" s="118"/>
      <c r="G38" s="118"/>
      <c r="H38" s="116"/>
      <c r="I38" s="116"/>
    </row>
    <row r="39" spans="1:9" ht="18.75">
      <c r="A39" s="120" t="s">
        <v>127</v>
      </c>
      <c r="B39" s="120"/>
      <c r="C39" s="144"/>
      <c r="D39" s="118"/>
      <c r="E39" s="123"/>
      <c r="F39" s="118"/>
      <c r="G39" s="118"/>
      <c r="H39" s="116"/>
      <c r="I39" s="116"/>
    </row>
    <row r="40" spans="1:9" ht="18.75">
      <c r="A40" s="120"/>
      <c r="B40" s="127" t="s">
        <v>128</v>
      </c>
      <c r="C40" s="144">
        <v>-4228</v>
      </c>
      <c r="D40" s="122"/>
      <c r="E40" s="123">
        <v>-35749</v>
      </c>
      <c r="F40" s="122"/>
      <c r="G40" s="122"/>
      <c r="H40" s="116"/>
      <c r="I40" s="116"/>
    </row>
    <row r="41" spans="1:9" ht="18.75">
      <c r="A41" s="120"/>
      <c r="B41" s="127" t="s">
        <v>129</v>
      </c>
      <c r="C41" s="144">
        <v>1994</v>
      </c>
      <c r="D41" s="128"/>
      <c r="E41" s="123">
        <v>1615</v>
      </c>
      <c r="F41" s="128"/>
      <c r="G41" s="122"/>
      <c r="H41" s="116"/>
      <c r="I41" s="116"/>
    </row>
    <row r="42" spans="1:9" ht="18.75">
      <c r="A42" s="120"/>
      <c r="B42" s="120"/>
      <c r="C42" s="144"/>
      <c r="D42" s="118"/>
      <c r="E42" s="123"/>
      <c r="F42" s="118"/>
      <c r="G42" s="118"/>
      <c r="H42" s="116"/>
      <c r="I42" s="116"/>
    </row>
    <row r="43" spans="1:9" ht="18.75">
      <c r="A43" s="120" t="s">
        <v>85</v>
      </c>
      <c r="B43" s="120"/>
      <c r="C43" s="147">
        <f>SUM(C40:C42)</f>
        <v>-2234</v>
      </c>
      <c r="D43" s="124"/>
      <c r="E43" s="153">
        <f>SUM(E40:E42)</f>
        <v>-34134</v>
      </c>
      <c r="F43" s="124"/>
      <c r="G43" s="124"/>
      <c r="H43" s="116"/>
      <c r="I43" s="116"/>
    </row>
    <row r="44" spans="1:9" ht="18.75">
      <c r="A44" s="120"/>
      <c r="B44" s="120"/>
      <c r="C44" s="144"/>
      <c r="D44" s="118"/>
      <c r="E44" s="123"/>
      <c r="F44" s="118"/>
      <c r="G44" s="118"/>
      <c r="H44" s="116"/>
      <c r="I44" s="116"/>
    </row>
    <row r="45" spans="1:9" ht="18.75">
      <c r="A45" s="120" t="s">
        <v>52</v>
      </c>
      <c r="B45" s="120"/>
      <c r="C45" s="144"/>
      <c r="D45" s="118"/>
      <c r="E45" s="123"/>
      <c r="F45" s="118"/>
      <c r="G45" s="118"/>
      <c r="H45" s="116"/>
      <c r="I45" s="116"/>
    </row>
    <row r="46" spans="1:9" ht="18.75">
      <c r="A46" s="120"/>
      <c r="B46" s="127" t="s">
        <v>130</v>
      </c>
      <c r="C46" s="144">
        <v>3536</v>
      </c>
      <c r="D46" s="122"/>
      <c r="E46" s="123">
        <v>-30179</v>
      </c>
      <c r="F46" s="122"/>
      <c r="G46" s="122"/>
      <c r="H46" s="116"/>
      <c r="I46" s="116"/>
    </row>
    <row r="47" spans="1:9" ht="18.75">
      <c r="A47" s="120"/>
      <c r="B47" s="127" t="s">
        <v>131</v>
      </c>
      <c r="C47" s="144">
        <v>-24950</v>
      </c>
      <c r="D47" s="122"/>
      <c r="E47" s="123">
        <v>-32771</v>
      </c>
      <c r="F47" s="122"/>
      <c r="G47" s="122"/>
      <c r="H47" s="116"/>
      <c r="I47" s="116"/>
    </row>
    <row r="48" spans="1:9" ht="18.75">
      <c r="A48" s="120"/>
      <c r="B48" s="127" t="s">
        <v>132</v>
      </c>
      <c r="C48" s="144">
        <v>-461</v>
      </c>
      <c r="D48" s="122"/>
      <c r="E48" s="123">
        <v>-1735</v>
      </c>
      <c r="F48" s="122"/>
      <c r="G48" s="122"/>
      <c r="H48" s="116"/>
      <c r="I48" s="116"/>
    </row>
    <row r="49" spans="1:9" ht="18.75">
      <c r="A49" s="120"/>
      <c r="B49" s="120"/>
      <c r="C49" s="144"/>
      <c r="D49" s="118"/>
      <c r="E49" s="123"/>
      <c r="F49" s="118"/>
      <c r="G49" s="118"/>
      <c r="H49" s="116"/>
      <c r="I49" s="116"/>
    </row>
    <row r="50" spans="1:9" ht="18.75">
      <c r="A50" s="120" t="s">
        <v>86</v>
      </c>
      <c r="B50" s="120"/>
      <c r="C50" s="147">
        <f>SUM(C46:C49)</f>
        <v>-21875</v>
      </c>
      <c r="D50" s="124"/>
      <c r="E50" s="153">
        <f>SUM(E46:E49)</f>
        <v>-64685</v>
      </c>
      <c r="F50" s="124"/>
      <c r="G50" s="124"/>
      <c r="H50" s="116"/>
      <c r="I50" s="116"/>
    </row>
    <row r="51" spans="1:9" ht="18.75">
      <c r="A51" s="120"/>
      <c r="B51" s="120"/>
      <c r="C51" s="144"/>
      <c r="D51" s="118"/>
      <c r="E51" s="123"/>
      <c r="F51" s="118"/>
      <c r="G51" s="118"/>
      <c r="H51" s="116"/>
      <c r="I51" s="116"/>
    </row>
    <row r="52" spans="1:9" ht="18.75">
      <c r="A52" s="120" t="s">
        <v>53</v>
      </c>
      <c r="B52" s="120"/>
      <c r="C52" s="144">
        <v>-78</v>
      </c>
      <c r="D52" s="118"/>
      <c r="E52" s="123">
        <v>758</v>
      </c>
      <c r="F52" s="118"/>
      <c r="G52" s="118"/>
      <c r="H52" s="116"/>
      <c r="I52" s="116"/>
    </row>
    <row r="53" spans="1:9" ht="18.75">
      <c r="A53" s="120"/>
      <c r="B53" s="120" t="s">
        <v>54</v>
      </c>
      <c r="C53" s="144"/>
      <c r="D53" s="118"/>
      <c r="E53" s="138"/>
      <c r="F53" s="118"/>
      <c r="G53" s="118"/>
      <c r="H53" s="116"/>
      <c r="I53" s="116"/>
    </row>
    <row r="54" spans="1:9" ht="18.75">
      <c r="A54" s="120"/>
      <c r="B54" s="120"/>
      <c r="C54" s="144"/>
      <c r="D54" s="118"/>
      <c r="E54" s="138"/>
      <c r="F54" s="118"/>
      <c r="G54" s="118"/>
      <c r="H54" s="116"/>
      <c r="I54" s="116"/>
    </row>
    <row r="55" spans="1:9" ht="18.75">
      <c r="A55" s="120" t="s">
        <v>55</v>
      </c>
      <c r="B55" s="120"/>
      <c r="C55" s="144">
        <f>C37+C43+C50+C52</f>
        <v>51008</v>
      </c>
      <c r="D55" s="124"/>
      <c r="E55" s="144">
        <f>E37+E43+E50+E52</f>
        <v>-17462</v>
      </c>
      <c r="F55" s="124"/>
      <c r="G55" s="124"/>
      <c r="H55" s="116"/>
      <c r="I55" s="116"/>
    </row>
    <row r="56" spans="1:9" ht="18.75">
      <c r="A56" s="120"/>
      <c r="B56" s="120"/>
      <c r="C56" s="144"/>
      <c r="D56" s="118"/>
      <c r="E56" s="138"/>
      <c r="F56" s="118"/>
      <c r="G56" s="118"/>
      <c r="H56" s="116"/>
      <c r="I56" s="116"/>
    </row>
    <row r="57" spans="1:9" ht="18.75">
      <c r="A57" s="120" t="s">
        <v>56</v>
      </c>
      <c r="B57" s="120"/>
      <c r="C57" s="144">
        <v>58333</v>
      </c>
      <c r="D57" s="122"/>
      <c r="E57" s="138">
        <v>75795</v>
      </c>
      <c r="F57" s="122"/>
      <c r="G57" s="122"/>
      <c r="H57" s="116"/>
      <c r="I57" s="116"/>
    </row>
    <row r="58" spans="1:9" ht="18.75">
      <c r="A58" s="120"/>
      <c r="B58" s="120"/>
      <c r="C58" s="144"/>
      <c r="D58" s="118"/>
      <c r="E58" s="138"/>
      <c r="F58" s="118"/>
      <c r="G58" s="118"/>
      <c r="H58" s="116"/>
      <c r="I58" s="116"/>
    </row>
    <row r="59" spans="1:9" ht="19.5" thickBot="1">
      <c r="A59" s="120" t="s">
        <v>57</v>
      </c>
      <c r="B59" s="120"/>
      <c r="C59" s="148">
        <f>C57+C55</f>
        <v>109341</v>
      </c>
      <c r="D59" s="124"/>
      <c r="E59" s="139">
        <f>E57+E55</f>
        <v>58333</v>
      </c>
      <c r="F59" s="124"/>
      <c r="G59" s="124"/>
      <c r="H59" s="116"/>
      <c r="I59" s="116"/>
    </row>
    <row r="60" spans="1:9" ht="19.5" thickTop="1">
      <c r="A60" s="120"/>
      <c r="B60" s="120"/>
      <c r="C60" s="144"/>
      <c r="D60" s="118"/>
      <c r="E60" s="123"/>
      <c r="F60" s="118"/>
      <c r="G60" s="118"/>
      <c r="H60" s="116"/>
      <c r="I60" s="116"/>
    </row>
    <row r="61" spans="1:9" ht="18.75">
      <c r="A61" s="129"/>
      <c r="B61" s="120"/>
      <c r="C61" s="144"/>
      <c r="D61" s="118"/>
      <c r="E61" s="116"/>
      <c r="F61" s="118"/>
      <c r="G61" s="118"/>
      <c r="H61" s="116"/>
      <c r="I61" s="116"/>
    </row>
    <row r="62" spans="1:9" ht="18.75">
      <c r="A62" s="120"/>
      <c r="B62" s="120"/>
      <c r="C62" s="83" t="s">
        <v>154</v>
      </c>
      <c r="D62" s="117"/>
      <c r="E62" s="83" t="s">
        <v>155</v>
      </c>
      <c r="F62" s="118"/>
      <c r="G62" s="118"/>
      <c r="H62" s="116"/>
      <c r="I62" s="116"/>
    </row>
    <row r="63" spans="1:9" ht="18.75">
      <c r="A63" s="129"/>
      <c r="B63" s="120"/>
      <c r="C63" s="141" t="s">
        <v>45</v>
      </c>
      <c r="D63" s="117"/>
      <c r="E63" s="119" t="s">
        <v>45</v>
      </c>
      <c r="F63" s="118"/>
      <c r="G63" s="118"/>
      <c r="H63" s="116"/>
      <c r="I63" s="116"/>
    </row>
    <row r="64" spans="1:9" ht="18.75">
      <c r="A64" s="120"/>
      <c r="B64" s="120" t="s">
        <v>112</v>
      </c>
      <c r="C64" s="144">
        <v>5629</v>
      </c>
      <c r="D64" s="120"/>
      <c r="E64" s="144">
        <v>2849</v>
      </c>
      <c r="F64" s="118"/>
      <c r="G64" s="118"/>
      <c r="H64" s="116"/>
      <c r="I64" s="116"/>
    </row>
    <row r="65" spans="1:9" ht="18.75">
      <c r="A65" s="120"/>
      <c r="B65" s="120" t="s">
        <v>113</v>
      </c>
      <c r="C65" s="144">
        <v>103712</v>
      </c>
      <c r="D65" s="120"/>
      <c r="E65" s="144">
        <v>55484</v>
      </c>
      <c r="F65" s="118"/>
      <c r="G65" s="118"/>
      <c r="H65" s="116"/>
      <c r="I65" s="116"/>
    </row>
    <row r="66" spans="1:9" ht="18.75">
      <c r="A66" s="120"/>
      <c r="B66" s="120" t="s">
        <v>114</v>
      </c>
      <c r="C66" s="144">
        <v>0</v>
      </c>
      <c r="D66" s="120"/>
      <c r="E66" s="144">
        <v>0</v>
      </c>
      <c r="F66" s="118"/>
      <c r="G66" s="118"/>
      <c r="H66" s="116"/>
      <c r="I66" s="116"/>
    </row>
    <row r="67" spans="1:9" ht="19.5" thickBot="1">
      <c r="A67" s="120"/>
      <c r="B67" s="120"/>
      <c r="C67" s="148">
        <f>SUM(C64:C66)</f>
        <v>109341</v>
      </c>
      <c r="D67" s="120"/>
      <c r="E67" s="148">
        <f>SUM(E64:E66)</f>
        <v>58333</v>
      </c>
      <c r="F67" s="118"/>
      <c r="G67" s="118"/>
      <c r="H67" s="116"/>
      <c r="I67" s="116"/>
    </row>
    <row r="68" spans="1:9" ht="19.5" thickTop="1">
      <c r="A68" s="120"/>
      <c r="B68" s="116"/>
      <c r="C68" s="149"/>
      <c r="D68" s="116"/>
      <c r="E68" s="149"/>
      <c r="F68" s="118"/>
      <c r="G68" s="118"/>
      <c r="H68" s="116"/>
      <c r="I68" s="116"/>
    </row>
    <row r="69" spans="1:9" ht="18.75">
      <c r="A69" s="131" t="s">
        <v>117</v>
      </c>
      <c r="B69" s="120"/>
      <c r="C69" s="144"/>
      <c r="D69" s="118"/>
      <c r="E69" s="123"/>
      <c r="F69" s="118"/>
      <c r="G69" s="118"/>
      <c r="H69" s="116"/>
      <c r="I69" s="116"/>
    </row>
    <row r="70" spans="1:9" ht="15">
      <c r="A70" s="167" t="s">
        <v>145</v>
      </c>
      <c r="B70" s="167"/>
      <c r="C70" s="167"/>
      <c r="D70" s="167"/>
      <c r="E70" s="167"/>
      <c r="F70" s="167"/>
      <c r="G70" s="167"/>
      <c r="H70" s="167"/>
      <c r="I70" s="167"/>
    </row>
    <row r="71" spans="1:9" ht="15">
      <c r="A71" s="154"/>
      <c r="B71" s="154"/>
      <c r="C71" s="154"/>
      <c r="D71" s="154"/>
      <c r="E71" s="154"/>
      <c r="F71" s="154"/>
      <c r="G71" s="154"/>
      <c r="H71" s="154"/>
      <c r="I71" s="154"/>
    </row>
    <row r="72" spans="1:9" ht="15">
      <c r="A72" s="154"/>
      <c r="B72" s="154"/>
      <c r="C72" s="154"/>
      <c r="D72" s="154"/>
      <c r="E72" s="154"/>
      <c r="F72" s="154"/>
      <c r="G72" s="154"/>
      <c r="H72" s="154"/>
      <c r="I72" s="154"/>
    </row>
    <row r="73" spans="1:9" ht="15">
      <c r="A73" s="154"/>
      <c r="B73" s="154"/>
      <c r="C73" s="154"/>
      <c r="D73" s="154"/>
      <c r="E73" s="154"/>
      <c r="F73" s="154"/>
      <c r="G73" s="154"/>
      <c r="H73" s="154"/>
      <c r="I73" s="154"/>
    </row>
    <row r="74" spans="1:9" ht="15">
      <c r="A74" s="154"/>
      <c r="B74" s="154"/>
      <c r="C74" s="154"/>
      <c r="D74" s="154"/>
      <c r="E74" s="154"/>
      <c r="F74" s="154"/>
      <c r="G74" s="154"/>
      <c r="H74" s="154"/>
      <c r="I74" s="154"/>
    </row>
    <row r="75" spans="1:9" ht="12.75">
      <c r="A75" s="116"/>
      <c r="B75" s="132"/>
      <c r="C75" s="142"/>
      <c r="D75" s="116"/>
      <c r="E75" s="116"/>
      <c r="F75" s="116"/>
      <c r="G75" s="116"/>
      <c r="H75" s="116"/>
      <c r="I75" s="116"/>
    </row>
    <row r="76" spans="1:9" ht="12.75">
      <c r="A76" s="116"/>
      <c r="B76" s="116"/>
      <c r="C76" s="150"/>
      <c r="D76" s="116"/>
      <c r="E76" s="150"/>
      <c r="F76" s="116"/>
      <c r="G76" s="116"/>
      <c r="H76" s="116"/>
      <c r="I76" s="116"/>
    </row>
    <row r="77" spans="1:9" ht="12.75">
      <c r="A77" s="116"/>
      <c r="B77" s="116"/>
      <c r="C77" s="150"/>
      <c r="D77" s="116"/>
      <c r="E77" s="150"/>
      <c r="F77" s="116"/>
      <c r="G77" s="116"/>
      <c r="H77" s="116"/>
      <c r="I77" s="116"/>
    </row>
    <row r="78" spans="1:9" ht="12.75">
      <c r="A78" s="116"/>
      <c r="B78" s="116"/>
      <c r="C78" s="150"/>
      <c r="D78" s="116"/>
      <c r="E78" s="150"/>
      <c r="F78" s="116"/>
      <c r="G78" s="116"/>
      <c r="H78" s="116"/>
      <c r="I78" s="116"/>
    </row>
    <row r="79" spans="1:10" ht="12.75">
      <c r="A79" s="116"/>
      <c r="B79" s="116"/>
      <c r="C79" s="149"/>
      <c r="D79" s="118"/>
      <c r="E79" s="149"/>
      <c r="F79" s="116"/>
      <c r="G79" s="116"/>
      <c r="H79" s="116"/>
      <c r="I79" s="116"/>
      <c r="J79" s="157"/>
    </row>
    <row r="80" spans="1:9" ht="12.75">
      <c r="A80" s="116"/>
      <c r="B80" s="116"/>
      <c r="C80" s="142"/>
      <c r="D80" s="116"/>
      <c r="E80" s="142"/>
      <c r="F80" s="116"/>
      <c r="G80" s="116"/>
      <c r="H80" s="116"/>
      <c r="I80" s="116"/>
    </row>
    <row r="81" spans="1:9" ht="12.75">
      <c r="A81" s="116"/>
      <c r="B81" s="116"/>
      <c r="C81" s="142"/>
      <c r="D81" s="116"/>
      <c r="E81" s="142"/>
      <c r="F81" s="116"/>
      <c r="G81" s="116"/>
      <c r="H81" s="116"/>
      <c r="I81" s="116"/>
    </row>
    <row r="82" spans="1:9" ht="12.75">
      <c r="A82" s="116"/>
      <c r="B82" s="116"/>
      <c r="C82" s="142"/>
      <c r="D82" s="116"/>
      <c r="E82" s="142"/>
      <c r="F82" s="116"/>
      <c r="G82" s="116"/>
      <c r="H82" s="116"/>
      <c r="I82" s="116"/>
    </row>
    <row r="83" spans="1:9" ht="12.75">
      <c r="A83" s="116"/>
      <c r="B83" s="116"/>
      <c r="C83" s="142"/>
      <c r="D83" s="116"/>
      <c r="E83" s="142"/>
      <c r="F83" s="116"/>
      <c r="G83" s="116"/>
      <c r="H83" s="116"/>
      <c r="I83" s="116"/>
    </row>
    <row r="84" spans="1:9" ht="12.75">
      <c r="A84" s="116"/>
      <c r="B84" s="116"/>
      <c r="C84" s="142"/>
      <c r="D84" s="116"/>
      <c r="E84" s="142"/>
      <c r="F84" s="116"/>
      <c r="G84" s="116"/>
      <c r="H84" s="116"/>
      <c r="I84" s="116"/>
    </row>
    <row r="85" spans="1:9" ht="12.75">
      <c r="A85" s="116"/>
      <c r="B85" s="132"/>
      <c r="C85" s="142"/>
      <c r="D85" s="116"/>
      <c r="E85" s="142"/>
      <c r="F85" s="116"/>
      <c r="G85" s="116"/>
      <c r="H85" s="116"/>
      <c r="I85" s="116"/>
    </row>
    <row r="86" spans="1:9" ht="12.75">
      <c r="A86" s="116"/>
      <c r="B86" s="116"/>
      <c r="C86" s="150"/>
      <c r="D86" s="116"/>
      <c r="E86" s="150"/>
      <c r="F86" s="116"/>
      <c r="G86" s="116"/>
      <c r="H86" s="116"/>
      <c r="I86" s="116"/>
    </row>
    <row r="87" spans="1:9" ht="12.75">
      <c r="A87" s="116"/>
      <c r="B87" s="116"/>
      <c r="C87" s="150"/>
      <c r="D87" s="116"/>
      <c r="E87" s="150"/>
      <c r="F87" s="116"/>
      <c r="G87" s="116"/>
      <c r="H87" s="116"/>
      <c r="I87" s="116"/>
    </row>
    <row r="88" spans="1:9" ht="12.75">
      <c r="A88" s="116"/>
      <c r="B88" s="116"/>
      <c r="C88" s="150"/>
      <c r="D88" s="116"/>
      <c r="E88" s="150"/>
      <c r="F88" s="116"/>
      <c r="G88" s="116"/>
      <c r="H88" s="116"/>
      <c r="I88" s="116"/>
    </row>
    <row r="89" spans="1:9" ht="12.75">
      <c r="A89" s="116"/>
      <c r="B89" s="132"/>
      <c r="C89" s="151"/>
      <c r="D89" s="133"/>
      <c r="E89" s="151"/>
      <c r="F89" s="116"/>
      <c r="G89" s="116"/>
      <c r="H89" s="116"/>
      <c r="I89" s="116"/>
    </row>
    <row r="90" spans="1:9" ht="12.75">
      <c r="A90" s="116"/>
      <c r="B90" s="116"/>
      <c r="C90" s="142"/>
      <c r="D90" s="116"/>
      <c r="E90" s="142"/>
      <c r="F90" s="116"/>
      <c r="G90" s="116"/>
      <c r="H90" s="116"/>
      <c r="I90" s="116"/>
    </row>
    <row r="91" spans="1:9" ht="12.75">
      <c r="A91" s="116"/>
      <c r="B91" s="116"/>
      <c r="C91" s="142"/>
      <c r="D91" s="116"/>
      <c r="E91" s="142"/>
      <c r="F91" s="116"/>
      <c r="G91" s="116"/>
      <c r="H91" s="116"/>
      <c r="I91" s="116"/>
    </row>
    <row r="92" spans="1:9" ht="12.75">
      <c r="A92" s="116"/>
      <c r="B92" s="132"/>
      <c r="C92" s="142"/>
      <c r="D92" s="116"/>
      <c r="E92" s="142"/>
      <c r="F92" s="116"/>
      <c r="G92" s="116"/>
      <c r="H92" s="116"/>
      <c r="I92" s="116"/>
    </row>
    <row r="93" spans="1:9" ht="12.75">
      <c r="A93" s="116"/>
      <c r="B93" s="116"/>
      <c r="C93" s="150"/>
      <c r="D93" s="130"/>
      <c r="E93" s="150"/>
      <c r="F93" s="116"/>
      <c r="G93" s="116"/>
      <c r="H93" s="116"/>
      <c r="I93" s="116"/>
    </row>
    <row r="94" spans="1:9" ht="13.5" customHeight="1">
      <c r="A94" s="116"/>
      <c r="B94" s="116"/>
      <c r="C94" s="150"/>
      <c r="D94" s="130"/>
      <c r="E94" s="150"/>
      <c r="F94" s="116"/>
      <c r="G94" s="116"/>
      <c r="H94" s="116"/>
      <c r="I94" s="116"/>
    </row>
    <row r="95" spans="1:9" ht="12.75">
      <c r="A95" s="116"/>
      <c r="B95" s="116"/>
      <c r="C95" s="150"/>
      <c r="D95" s="130"/>
      <c r="E95" s="150"/>
      <c r="F95" s="116"/>
      <c r="G95" s="116"/>
      <c r="H95" s="116"/>
      <c r="I95" s="116"/>
    </row>
    <row r="96" spans="1:9" ht="12.75">
      <c r="A96" s="116"/>
      <c r="B96" s="116"/>
      <c r="C96" s="150"/>
      <c r="D96" s="130"/>
      <c r="E96" s="150"/>
      <c r="F96" s="116"/>
      <c r="G96" s="116"/>
      <c r="H96" s="116"/>
      <c r="I96" s="116"/>
    </row>
    <row r="97" spans="1:9" ht="12.75">
      <c r="A97" s="116"/>
      <c r="B97" s="116"/>
      <c r="C97" s="150"/>
      <c r="D97" s="130"/>
      <c r="E97" s="150"/>
      <c r="F97" s="116"/>
      <c r="G97" s="116"/>
      <c r="H97" s="116"/>
      <c r="I97" s="116"/>
    </row>
    <row r="98" spans="1:9" ht="12.75">
      <c r="A98" s="116"/>
      <c r="B98" s="134"/>
      <c r="C98" s="150"/>
      <c r="D98" s="130"/>
      <c r="E98" s="150"/>
      <c r="F98" s="116"/>
      <c r="G98" s="116"/>
      <c r="H98" s="116"/>
      <c r="I98" s="116"/>
    </row>
    <row r="99" spans="1:9" ht="12.75">
      <c r="A99" s="116"/>
      <c r="B99" s="116"/>
      <c r="C99" s="150"/>
      <c r="D99" s="130"/>
      <c r="E99" s="150"/>
      <c r="F99" s="116"/>
      <c r="G99" s="116"/>
      <c r="H99" s="116"/>
      <c r="I99" s="116"/>
    </row>
    <row r="100" spans="1:9" ht="12.75">
      <c r="A100" s="116"/>
      <c r="B100" s="116"/>
      <c r="C100" s="150"/>
      <c r="D100" s="130"/>
      <c r="E100" s="150"/>
      <c r="F100" s="116"/>
      <c r="G100" s="116"/>
      <c r="H100" s="116"/>
      <c r="I100" s="116"/>
    </row>
    <row r="101" spans="1:9" ht="12.75">
      <c r="A101" s="116"/>
      <c r="B101" s="132"/>
      <c r="C101" s="151"/>
      <c r="D101" s="133"/>
      <c r="E101" s="151"/>
      <c r="F101" s="116"/>
      <c r="G101" s="116"/>
      <c r="H101" s="116"/>
      <c r="I101" s="116"/>
    </row>
    <row r="102" spans="3:5" ht="12.75">
      <c r="C102" s="152"/>
      <c r="D102" s="85"/>
      <c r="E102" s="115"/>
    </row>
  </sheetData>
  <sheetProtection/>
  <mergeCells count="1">
    <mergeCell ref="A70:I70"/>
  </mergeCells>
  <printOptions/>
  <pageMargins left="0.75" right="0.75" top="0.05" bottom="0.05" header="0.05" footer="0.05"/>
  <pageSetup horizontalDpi="600" verticalDpi="600" orientation="portrait" paperSize="9" scale="62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jlcc</cp:lastModifiedBy>
  <cp:lastPrinted>2013-05-28T08:51:46Z</cp:lastPrinted>
  <dcterms:created xsi:type="dcterms:W3CDTF">2004-10-19T07:22:43Z</dcterms:created>
  <dcterms:modified xsi:type="dcterms:W3CDTF">2013-05-28T08:52:34Z</dcterms:modified>
  <cp:category/>
  <cp:version/>
  <cp:contentType/>
  <cp:contentStatus/>
</cp:coreProperties>
</file>